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0" windowWidth="20490" windowHeight="7065" activeTab="9"/>
  </bookViews>
  <sheets>
    <sheet name="Пон" sheetId="1" r:id="rId1"/>
    <sheet name="Вт" sheetId="2" r:id="rId2"/>
    <sheet name="Среда" sheetId="3" r:id="rId3"/>
    <sheet name="Чт" sheetId="4" r:id="rId4"/>
    <sheet name="Пт" sheetId="5" r:id="rId5"/>
    <sheet name="Пон2" sheetId="7" r:id="rId6"/>
    <sheet name="Вт2" sheetId="8" r:id="rId7"/>
    <sheet name="Среда2" sheetId="9" r:id="rId8"/>
    <sheet name="Чт2" sheetId="10" r:id="rId9"/>
    <sheet name="Пт2" sheetId="11" r:id="rId10"/>
  </sheets>
  <calcPr calcId="144525"/>
</workbook>
</file>

<file path=xl/calcChain.xml><?xml version="1.0" encoding="utf-8"?>
<calcChain xmlns="http://schemas.openxmlformats.org/spreadsheetml/2006/main">
  <c r="J27" i="2" l="1"/>
  <c r="D27" i="11" l="1"/>
  <c r="D27" i="10"/>
  <c r="P27" i="11" l="1"/>
  <c r="O27" i="11"/>
  <c r="N27" i="11"/>
  <c r="M27" i="11"/>
  <c r="L27" i="11"/>
  <c r="K27" i="11"/>
  <c r="J27" i="11"/>
  <c r="I27" i="11"/>
  <c r="H27" i="11"/>
  <c r="G27" i="11"/>
  <c r="F27" i="11"/>
  <c r="E27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P27" i="10"/>
  <c r="O27" i="10"/>
  <c r="N27" i="10"/>
  <c r="M27" i="10"/>
  <c r="L27" i="10"/>
  <c r="K27" i="10"/>
  <c r="J27" i="10"/>
  <c r="I27" i="10"/>
  <c r="H27" i="10"/>
  <c r="G27" i="10"/>
  <c r="F27" i="10"/>
  <c r="E27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G28" i="11" l="1"/>
  <c r="G30" i="11" s="1"/>
  <c r="K28" i="11"/>
  <c r="K30" i="11" s="1"/>
  <c r="O28" i="11"/>
  <c r="O30" i="11" s="1"/>
  <c r="E28" i="11"/>
  <c r="E30" i="11" s="1"/>
  <c r="I28" i="11"/>
  <c r="I30" i="11" s="1"/>
  <c r="M28" i="11"/>
  <c r="M30" i="11" s="1"/>
  <c r="F28" i="11"/>
  <c r="F30" i="11" s="1"/>
  <c r="J28" i="11"/>
  <c r="J30" i="11" s="1"/>
  <c r="N28" i="11"/>
  <c r="N30" i="11" s="1"/>
  <c r="H28" i="11"/>
  <c r="H30" i="11" s="1"/>
  <c r="P28" i="11"/>
  <c r="P30" i="11" s="1"/>
  <c r="L28" i="11"/>
  <c r="L30" i="11" s="1"/>
  <c r="D28" i="11"/>
  <c r="E28" i="10"/>
  <c r="E30" i="10" s="1"/>
  <c r="G28" i="10"/>
  <c r="G30" i="10" s="1"/>
  <c r="I28" i="10"/>
  <c r="I30" i="10" s="1"/>
  <c r="K28" i="10"/>
  <c r="K30" i="10" s="1"/>
  <c r="M28" i="10"/>
  <c r="M30" i="10" s="1"/>
  <c r="O28" i="10"/>
  <c r="O30" i="10" s="1"/>
  <c r="D28" i="10"/>
  <c r="F28" i="10"/>
  <c r="F30" i="10" s="1"/>
  <c r="H28" i="10"/>
  <c r="H30" i="10" s="1"/>
  <c r="J28" i="10"/>
  <c r="J30" i="10" s="1"/>
  <c r="L28" i="10"/>
  <c r="L30" i="10" s="1"/>
  <c r="N28" i="10"/>
  <c r="N30" i="10" s="1"/>
  <c r="P28" i="10"/>
  <c r="P30" i="10" s="1"/>
  <c r="D27" i="9"/>
  <c r="F27" i="9"/>
  <c r="F29" i="9" s="1"/>
  <c r="H27" i="9"/>
  <c r="H29" i="9" s="1"/>
  <c r="J27" i="9"/>
  <c r="J29" i="9" s="1"/>
  <c r="L27" i="9"/>
  <c r="L29" i="9" s="1"/>
  <c r="N27" i="9"/>
  <c r="N29" i="9" s="1"/>
  <c r="P27" i="9"/>
  <c r="P29" i="9" s="1"/>
  <c r="E27" i="9"/>
  <c r="E29" i="9" s="1"/>
  <c r="G27" i="9"/>
  <c r="G29" i="9" s="1"/>
  <c r="I27" i="9"/>
  <c r="I29" i="9" s="1"/>
  <c r="K27" i="9"/>
  <c r="K29" i="9" s="1"/>
  <c r="M27" i="9"/>
  <c r="M29" i="9" s="1"/>
  <c r="O27" i="9"/>
  <c r="O29" i="9" s="1"/>
  <c r="E28" i="8"/>
  <c r="E30" i="8" s="1"/>
  <c r="G28" i="8"/>
  <c r="G30" i="8" s="1"/>
  <c r="I28" i="8"/>
  <c r="I30" i="8" s="1"/>
  <c r="K28" i="8"/>
  <c r="K30" i="8" s="1"/>
  <c r="M28" i="8"/>
  <c r="M30" i="8" s="1"/>
  <c r="O28" i="8"/>
  <c r="O30" i="8" s="1"/>
  <c r="D28" i="8"/>
  <c r="F28" i="8"/>
  <c r="F30" i="8" s="1"/>
  <c r="H28" i="8"/>
  <c r="H30" i="8" s="1"/>
  <c r="J28" i="8"/>
  <c r="J30" i="8" s="1"/>
  <c r="L28" i="8"/>
  <c r="L30" i="8" s="1"/>
  <c r="N28" i="8"/>
  <c r="N30" i="8" s="1"/>
  <c r="P28" i="8"/>
  <c r="P30" i="8" s="1"/>
  <c r="E27" i="7"/>
  <c r="E29" i="7" s="1"/>
  <c r="G27" i="7"/>
  <c r="G29" i="7" s="1"/>
  <c r="I27" i="7"/>
  <c r="I29" i="7" s="1"/>
  <c r="K27" i="7"/>
  <c r="K29" i="7" s="1"/>
  <c r="M27" i="7"/>
  <c r="M29" i="7" s="1"/>
  <c r="O27" i="7"/>
  <c r="O29" i="7" s="1"/>
  <c r="D27" i="7"/>
  <c r="F27" i="7"/>
  <c r="F29" i="7" s="1"/>
  <c r="H27" i="7"/>
  <c r="H29" i="7" s="1"/>
  <c r="J27" i="7"/>
  <c r="J29" i="7" s="1"/>
  <c r="L27" i="7"/>
  <c r="L29" i="7" s="1"/>
  <c r="N27" i="7"/>
  <c r="N29" i="7" s="1"/>
  <c r="P27" i="7"/>
  <c r="P29" i="7" s="1"/>
  <c r="E28" i="5"/>
  <c r="G28" i="5"/>
  <c r="I28" i="5"/>
  <c r="K28" i="5"/>
  <c r="K30" i="5" s="1"/>
  <c r="M28" i="5"/>
  <c r="M30" i="5" s="1"/>
  <c r="O28" i="5"/>
  <c r="D28" i="5"/>
  <c r="F28" i="5"/>
  <c r="H28" i="5"/>
  <c r="J28" i="5"/>
  <c r="L28" i="5"/>
  <c r="N28" i="5"/>
  <c r="P28" i="5"/>
  <c r="E29" i="4"/>
  <c r="E31" i="4" s="1"/>
  <c r="G29" i="4"/>
  <c r="G31" i="4" s="1"/>
  <c r="I29" i="4"/>
  <c r="I31" i="4" s="1"/>
  <c r="K29" i="4"/>
  <c r="K31" i="4" s="1"/>
  <c r="M29" i="4"/>
  <c r="M31" i="4" s="1"/>
  <c r="O29" i="4"/>
  <c r="O31" i="4" s="1"/>
  <c r="D29" i="4"/>
  <c r="F29" i="4"/>
  <c r="F31" i="4" s="1"/>
  <c r="H29" i="4"/>
  <c r="H31" i="4" s="1"/>
  <c r="J29" i="4"/>
  <c r="J31" i="4" s="1"/>
  <c r="L29" i="4"/>
  <c r="L31" i="4" s="1"/>
  <c r="N29" i="4"/>
  <c r="N31" i="4" s="1"/>
  <c r="P29" i="4"/>
  <c r="P31" i="4" s="1"/>
  <c r="E27" i="3"/>
  <c r="E29" i="3" s="1"/>
  <c r="G27" i="3"/>
  <c r="G29" i="3" s="1"/>
  <c r="I27" i="3"/>
  <c r="I29" i="3" s="1"/>
  <c r="K27" i="3"/>
  <c r="K29" i="3" s="1"/>
  <c r="M27" i="3"/>
  <c r="O27" i="3"/>
  <c r="O29" i="3" s="1"/>
  <c r="F27" i="3"/>
  <c r="F29" i="3" s="1"/>
  <c r="H27" i="3"/>
  <c r="H29" i="3" s="1"/>
  <c r="J27" i="3"/>
  <c r="J29" i="3" s="1"/>
  <c r="L27" i="3"/>
  <c r="L29" i="3" s="1"/>
  <c r="N27" i="3"/>
  <c r="N29" i="3" s="1"/>
  <c r="D27" i="3"/>
  <c r="P27" i="3"/>
  <c r="P29" i="3" s="1"/>
  <c r="P27" i="2"/>
  <c r="O27" i="2"/>
  <c r="N27" i="2"/>
  <c r="M27" i="2"/>
  <c r="L27" i="2"/>
  <c r="K27" i="2"/>
  <c r="I27" i="2"/>
  <c r="H27" i="2"/>
  <c r="G27" i="2"/>
  <c r="F27" i="2"/>
  <c r="E27" i="2"/>
  <c r="D27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D27" i="1" l="1"/>
  <c r="P27" i="1"/>
  <c r="P29" i="1" s="1"/>
  <c r="H27" i="1"/>
  <c r="H29" i="1" s="1"/>
  <c r="N30" i="5"/>
  <c r="F30" i="5"/>
  <c r="L30" i="5"/>
  <c r="I30" i="5"/>
  <c r="J30" i="5"/>
  <c r="O30" i="5"/>
  <c r="G30" i="5"/>
  <c r="P30" i="5"/>
  <c r="H30" i="5"/>
  <c r="E30" i="5"/>
  <c r="M29" i="3"/>
  <c r="O27" i="1"/>
  <c r="O29" i="1" s="1"/>
  <c r="I27" i="1"/>
  <c r="I29" i="1" s="1"/>
  <c r="E27" i="1"/>
  <c r="E29" i="1" s="1"/>
  <c r="G27" i="1"/>
  <c r="G29" i="1" s="1"/>
  <c r="K27" i="1"/>
  <c r="M27" i="1"/>
  <c r="M29" i="1" s="1"/>
  <c r="F28" i="2"/>
  <c r="F30" i="2" s="1"/>
  <c r="N28" i="2"/>
  <c r="N30" i="2" s="1"/>
  <c r="J28" i="2"/>
  <c r="J30" i="2" s="1"/>
  <c r="H28" i="2"/>
  <c r="H30" i="2" s="1"/>
  <c r="L28" i="2"/>
  <c r="L30" i="2" s="1"/>
  <c r="D28" i="2"/>
  <c r="D34" i="11" s="1"/>
  <c r="D35" i="11" s="1"/>
  <c r="P28" i="2"/>
  <c r="P30" i="2" s="1"/>
  <c r="E28" i="2"/>
  <c r="E30" i="2" s="1"/>
  <c r="I28" i="2"/>
  <c r="I30" i="2" s="1"/>
  <c r="M28" i="2"/>
  <c r="M30" i="2" s="1"/>
  <c r="G28" i="2"/>
  <c r="G30" i="2" s="1"/>
  <c r="K28" i="2"/>
  <c r="K30" i="2" s="1"/>
  <c r="O28" i="2"/>
  <c r="O30" i="2" s="1"/>
  <c r="N27" i="1"/>
  <c r="N29" i="1" s="1"/>
  <c r="L27" i="1"/>
  <c r="L29" i="1" s="1"/>
  <c r="J27" i="1"/>
  <c r="J29" i="1" s="1"/>
  <c r="F27" i="1"/>
  <c r="F29" i="1" s="1"/>
  <c r="H34" i="11" l="1"/>
  <c r="H35" i="11" s="1"/>
  <c r="H37" i="11" s="1"/>
  <c r="P34" i="11"/>
  <c r="P35" i="11" s="1"/>
  <c r="P37" i="11" s="1"/>
  <c r="M34" i="11"/>
  <c r="M35" i="11" s="1"/>
  <c r="M37" i="11" s="1"/>
  <c r="G34" i="11"/>
  <c r="G35" i="11" s="1"/>
  <c r="G37" i="11" s="1"/>
  <c r="J34" i="11"/>
  <c r="J35" i="11" s="1"/>
  <c r="J37" i="11" s="1"/>
  <c r="L34" i="11"/>
  <c r="L35" i="11" s="1"/>
  <c r="L37" i="11" s="1"/>
  <c r="N34" i="11"/>
  <c r="N35" i="11" s="1"/>
  <c r="N37" i="11" s="1"/>
  <c r="E34" i="11"/>
  <c r="E35" i="11" s="1"/>
  <c r="E37" i="11" s="1"/>
  <c r="O34" i="11"/>
  <c r="O35" i="11" s="1"/>
  <c r="O37" i="11" s="1"/>
  <c r="I34" i="11"/>
  <c r="I35" i="11" s="1"/>
  <c r="I37" i="11" s="1"/>
  <c r="F34" i="11"/>
  <c r="F35" i="11" s="1"/>
  <c r="F37" i="11" s="1"/>
  <c r="K29" i="1"/>
  <c r="K34" i="11"/>
  <c r="K35" i="11" s="1"/>
  <c r="K37" i="11" s="1"/>
</calcChain>
</file>

<file path=xl/sharedStrings.xml><?xml version="1.0" encoding="utf-8"?>
<sst xmlns="http://schemas.openxmlformats.org/spreadsheetml/2006/main" count="530" uniqueCount="125">
  <si>
    <t>№ рец.</t>
  </si>
  <si>
    <t>Прием пищи, наименование блюда</t>
  </si>
  <si>
    <t>Энергетическая ценность (ккал)</t>
  </si>
  <si>
    <t>Пищевые вещества(г)</t>
  </si>
  <si>
    <t>Б</t>
  </si>
  <si>
    <t>Ж</t>
  </si>
  <si>
    <t>У</t>
  </si>
  <si>
    <t>Витамины(мг)</t>
  </si>
  <si>
    <t>В1</t>
  </si>
  <si>
    <t>С</t>
  </si>
  <si>
    <t>А</t>
  </si>
  <si>
    <t>Е</t>
  </si>
  <si>
    <t>Минеральные вещества (мг)</t>
  </si>
  <si>
    <t>Са</t>
  </si>
  <si>
    <t>Р</t>
  </si>
  <si>
    <t>Mg</t>
  </si>
  <si>
    <t>Fe</t>
  </si>
  <si>
    <t>День:</t>
  </si>
  <si>
    <t>Неделя:</t>
  </si>
  <si>
    <t>Сезон:</t>
  </si>
  <si>
    <t>Первая</t>
  </si>
  <si>
    <t>Итого:</t>
  </si>
  <si>
    <t>Масса порции (г)</t>
  </si>
  <si>
    <t>Каша гречневая рассыпчатая</t>
  </si>
  <si>
    <t>Чай с сахаром</t>
  </si>
  <si>
    <t>250/20</t>
  </si>
  <si>
    <t>Хлеб пшеничный</t>
  </si>
  <si>
    <t xml:space="preserve">Хлеб ржаной </t>
  </si>
  <si>
    <t>итого за день</t>
  </si>
  <si>
    <t>Потребность в пищевых выществах</t>
  </si>
  <si>
    <t>Процент удовлетворения</t>
  </si>
  <si>
    <t>Каша пшенная (вязкая) молочная</t>
  </si>
  <si>
    <t>Кофейный напиток</t>
  </si>
  <si>
    <t>250/15</t>
  </si>
  <si>
    <t>Сыр, масло сливочное</t>
  </si>
  <si>
    <t>Среда</t>
  </si>
  <si>
    <t>Картофельное пюре</t>
  </si>
  <si>
    <t>Икра кабачковая</t>
  </si>
  <si>
    <t>Четверг</t>
  </si>
  <si>
    <t>Макароны отварные</t>
  </si>
  <si>
    <t>Какао с молоком</t>
  </si>
  <si>
    <t>Капуста тушеная</t>
  </si>
  <si>
    <t>Пятница</t>
  </si>
  <si>
    <t>Вторая</t>
  </si>
  <si>
    <t>Понедельник</t>
  </si>
  <si>
    <t>Вторник</t>
  </si>
  <si>
    <t>Щи из свежей капусты со сметаной</t>
  </si>
  <si>
    <t>Чай с лимоном</t>
  </si>
  <si>
    <t>200/7</t>
  </si>
  <si>
    <t>Рис припущенный</t>
  </si>
  <si>
    <t>Компот из свежих яблок</t>
  </si>
  <si>
    <t>Борщ  с капустой и картофелем со сметаной</t>
  </si>
  <si>
    <t>ГП</t>
  </si>
  <si>
    <t>Зеленый горошек</t>
  </si>
  <si>
    <t xml:space="preserve">                                                          Средние показатели пищевых веществ рациона питания детей</t>
  </si>
  <si>
    <t>Среднее значение</t>
  </si>
  <si>
    <t>Итого</t>
  </si>
  <si>
    <t>Чахохбили</t>
  </si>
  <si>
    <t>Суп картофельный с рыбной консервой</t>
  </si>
  <si>
    <t>осенне-зимний, весенне-летний</t>
  </si>
  <si>
    <t>Завтрак 25% от суточной потребности:</t>
  </si>
  <si>
    <t>Обед 35% от суточной потребности:</t>
  </si>
  <si>
    <r>
      <t xml:space="preserve">Возрастная категория: </t>
    </r>
    <r>
      <rPr>
        <sz val="11"/>
        <color theme="1"/>
        <rFont val="Times New Roman"/>
        <family val="1"/>
        <charset val="204"/>
      </rPr>
      <t>6-10 лет</t>
    </r>
  </si>
  <si>
    <t>ИП Легрова Оксана Васильевна</t>
  </si>
  <si>
    <t xml:space="preserve">Фрукты </t>
  </si>
  <si>
    <t>Рыба, тушенная в томате с овощами</t>
  </si>
  <si>
    <t>Плов из отварной говядины</t>
  </si>
  <si>
    <t>Запеканка из творога со сг.молоком</t>
  </si>
  <si>
    <t>145/15</t>
  </si>
  <si>
    <t>Яйцо вареное</t>
  </si>
  <si>
    <t>Каша пшеничная (вязкая) молочная</t>
  </si>
  <si>
    <t>Каша рисовая молочная</t>
  </si>
  <si>
    <t>Масло сливочное</t>
  </si>
  <si>
    <t>10</t>
  </si>
  <si>
    <t>20/10</t>
  </si>
  <si>
    <t>Тефтели с соусом томатным</t>
  </si>
  <si>
    <t xml:space="preserve">Сок </t>
  </si>
  <si>
    <t>Примерное меню и пищевая ценность приготовляемых блюд (лист 1)</t>
  </si>
  <si>
    <t>Примерное меню и пищевая ценность приготовляемых блюд (лист 2)</t>
  </si>
  <si>
    <t>Примерное меню и пищевая ценность приготовляемых блюд (лист 3)</t>
  </si>
  <si>
    <t>Примерное меню и пищевая ценность приготовляемых блюд (лист 4)</t>
  </si>
  <si>
    <t>Примерное меню и пищевая ценность приготовляемых блюд (лист 5)</t>
  </si>
  <si>
    <t>Примерное меню и пищевая ценность приготовляемых блюд (лист 6)</t>
  </si>
  <si>
    <t>Примерное меню и пищевая ценность приготовляемых блюд (лист 7)</t>
  </si>
  <si>
    <t>Примерное меню и пищевая ценность приготовляемых блюд (лист 8)</t>
  </si>
  <si>
    <t>Примерное меню и пищевая ценность приготовляемых блюд (лист 9)</t>
  </si>
  <si>
    <t>Примерное меню и пищевая ценность приготовляемых блюд (лист 10)</t>
  </si>
  <si>
    <t>1/180</t>
  </si>
  <si>
    <t>Рассольник Ленинградский со сметаной с мясом</t>
  </si>
  <si>
    <t>Суп картофельный с бобовыми с мясом птицы</t>
  </si>
  <si>
    <t>Рыба, запеченная под молочным соусом</t>
  </si>
  <si>
    <t>Суп с курицей с макаронными изделиями</t>
  </si>
  <si>
    <t xml:space="preserve">Котлеты из говядины </t>
  </si>
  <si>
    <t>1/30</t>
  </si>
  <si>
    <t>33</t>
  </si>
  <si>
    <t>Компот из сухофруктов</t>
  </si>
  <si>
    <t>Кукуруза консервированная</t>
  </si>
  <si>
    <t>70</t>
  </si>
  <si>
    <t>Горячий бутерброд</t>
  </si>
  <si>
    <t>Субпродукты куриные тушеные в соусе сметанном</t>
  </si>
  <si>
    <t>Огурец свежий или соленый</t>
  </si>
  <si>
    <t>1/100</t>
  </si>
  <si>
    <t>Суп с вермишелью и мясными фрикадельками</t>
  </si>
  <si>
    <t>250/25</t>
  </si>
  <si>
    <t>Напиток из плодов шиповника</t>
  </si>
  <si>
    <t>Творожок или йогурт детский</t>
  </si>
  <si>
    <t>110/50</t>
  </si>
  <si>
    <t>Голубцы ленивые с соусом томатным</t>
  </si>
  <si>
    <t>Филе кур на шпажках</t>
  </si>
  <si>
    <t>Макароны отварные с овощами</t>
  </si>
  <si>
    <t>Кондитерские изделия (вафли, пряники, печенье, конфеты)</t>
  </si>
  <si>
    <t xml:space="preserve">Суп картофельный с бобовыми с мясом </t>
  </si>
  <si>
    <t>Жаркое по -домашнему</t>
  </si>
  <si>
    <t>Помидоры свежие или соленые</t>
  </si>
  <si>
    <t xml:space="preserve">Биточки из говядины </t>
  </si>
  <si>
    <t>Картофель, запеченный в сметанном соусе</t>
  </si>
  <si>
    <t>Икра свекольная</t>
  </si>
  <si>
    <t xml:space="preserve">Котлеты рубленные из кур, запеченные под соусом молочным с сыром </t>
  </si>
  <si>
    <t>Морковь, тушеная с рисом</t>
  </si>
  <si>
    <t>Рыба, запеченная с яйцом</t>
  </si>
  <si>
    <t>4</t>
  </si>
  <si>
    <t>Икра баклажанная</t>
  </si>
  <si>
    <t>Говядина в кисло-сладком соусе</t>
  </si>
  <si>
    <t>Рагу из птицы с овощами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</si>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</sst>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_-* #,##0.000\ _₽_-;\-* #,##0.0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7" xfId="0" applyFont="1" applyBorder="1"/>
    <xf numFmtId="0" fontId="2" fillId="0" borderId="7" xfId="0" applyFont="1" applyBorder="1" applyAlignment="1">
      <alignment horizontal="right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2" fillId="0" borderId="1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165" fontId="0" fillId="0" borderId="1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1"/>
  <sheetViews>
    <sheetView topLeftCell="A7" workbookViewId="0">
      <selection activeCell="B15" sqref="B15:P15"/>
    </sheetView>
  </sheetViews>
  <sheetFormatPr defaultRowHeight="15" x14ac:dyDescent="0.25"/>
  <cols>
    <col min="1" max="1" width="5" customWidth="1"/>
    <col min="3" max="3" width="38.28515625" customWidth="1"/>
  </cols>
  <sheetData>
    <row r="2" spans="1:16" x14ac:dyDescent="0.25">
      <c r="B2" s="2" t="s">
        <v>63</v>
      </c>
      <c r="C2" s="2"/>
      <c r="K2" s="1"/>
      <c r="L2" s="1"/>
      <c r="M2" s="1"/>
    </row>
    <row r="3" spans="1:16" x14ac:dyDescent="0.25">
      <c r="B3" s="2"/>
      <c r="C3" s="2"/>
      <c r="D3" s="6" t="s">
        <v>77</v>
      </c>
      <c r="K3" s="1"/>
      <c r="L3" s="1"/>
      <c r="M3" s="1"/>
    </row>
    <row r="4" spans="1:16" x14ac:dyDescent="0.25">
      <c r="B4" s="2" t="s">
        <v>17</v>
      </c>
      <c r="C4" s="3" t="s">
        <v>44</v>
      </c>
      <c r="K4" s="1"/>
      <c r="L4" s="1"/>
      <c r="M4" s="1"/>
    </row>
    <row r="5" spans="1:16" x14ac:dyDescent="0.25">
      <c r="B5" s="2" t="s">
        <v>18</v>
      </c>
      <c r="C5" s="3" t="s">
        <v>20</v>
      </c>
      <c r="K5" s="1"/>
      <c r="L5" s="1"/>
      <c r="M5" s="1"/>
    </row>
    <row r="6" spans="1:16" x14ac:dyDescent="0.25">
      <c r="B6" s="2" t="s">
        <v>19</v>
      </c>
      <c r="C6" s="3" t="s">
        <v>59</v>
      </c>
      <c r="K6" s="1"/>
      <c r="L6" s="1"/>
      <c r="M6" s="1"/>
    </row>
    <row r="7" spans="1:16" x14ac:dyDescent="0.25">
      <c r="B7" s="2" t="s">
        <v>62</v>
      </c>
      <c r="C7" s="2"/>
      <c r="K7" s="1"/>
      <c r="L7" s="1"/>
      <c r="M7" s="1"/>
    </row>
    <row r="8" spans="1:16" x14ac:dyDescent="0.25">
      <c r="B8" s="1"/>
      <c r="C8" s="1"/>
      <c r="K8" s="1"/>
      <c r="L8" s="1"/>
      <c r="M8" s="1"/>
    </row>
    <row r="9" spans="1:16" ht="24" customHeight="1" x14ac:dyDescent="0.25">
      <c r="A9" s="3"/>
      <c r="B9" s="46" t="s">
        <v>0</v>
      </c>
      <c r="C9" s="45" t="s">
        <v>1</v>
      </c>
      <c r="D9" s="48" t="s">
        <v>22</v>
      </c>
      <c r="E9" s="40" t="s">
        <v>3</v>
      </c>
      <c r="F9" s="41"/>
      <c r="G9" s="42"/>
      <c r="H9" s="50" t="s">
        <v>2</v>
      </c>
      <c r="I9" s="40" t="s">
        <v>7</v>
      </c>
      <c r="J9" s="41"/>
      <c r="K9" s="41"/>
      <c r="L9" s="42"/>
      <c r="M9" s="40" t="s">
        <v>12</v>
      </c>
      <c r="N9" s="41"/>
      <c r="O9" s="41"/>
      <c r="P9" s="42"/>
    </row>
    <row r="10" spans="1:16" ht="28.5" customHeight="1" x14ac:dyDescent="0.25">
      <c r="A10" s="3"/>
      <c r="B10" s="47"/>
      <c r="C10" s="45"/>
      <c r="D10" s="49"/>
      <c r="E10" s="4" t="s">
        <v>4</v>
      </c>
      <c r="F10" s="4" t="s">
        <v>5</v>
      </c>
      <c r="G10" s="4" t="s">
        <v>6</v>
      </c>
      <c r="H10" s="51"/>
      <c r="I10" s="4" t="s">
        <v>8</v>
      </c>
      <c r="J10" s="4" t="s">
        <v>9</v>
      </c>
      <c r="K10" s="4" t="s">
        <v>10</v>
      </c>
      <c r="L10" s="4" t="s">
        <v>11</v>
      </c>
      <c r="M10" s="4" t="s">
        <v>13</v>
      </c>
      <c r="N10" s="4" t="s">
        <v>14</v>
      </c>
      <c r="O10" s="4" t="s">
        <v>15</v>
      </c>
      <c r="P10" s="4" t="s">
        <v>16</v>
      </c>
    </row>
    <row r="11" spans="1:16" x14ac:dyDescent="0.25">
      <c r="A11" s="3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5">
        <v>12</v>
      </c>
      <c r="N11" s="5">
        <v>13</v>
      </c>
      <c r="O11" s="5">
        <v>14</v>
      </c>
      <c r="P11" s="5">
        <v>15</v>
      </c>
    </row>
    <row r="12" spans="1:16" x14ac:dyDescent="0.25">
      <c r="A12" s="3"/>
      <c r="B12" s="3"/>
      <c r="C12" s="6" t="s">
        <v>60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5">
      <c r="A13" s="3"/>
      <c r="B13" s="7">
        <v>1</v>
      </c>
      <c r="C13" s="8" t="s">
        <v>34</v>
      </c>
      <c r="D13" s="25" t="s">
        <v>74</v>
      </c>
      <c r="E13" s="9">
        <v>4.72</v>
      </c>
      <c r="F13" s="9">
        <v>13.15</v>
      </c>
      <c r="G13" s="9">
        <v>0.13</v>
      </c>
      <c r="H13" s="9">
        <v>139</v>
      </c>
      <c r="I13" s="9">
        <v>0.01</v>
      </c>
      <c r="J13" s="9">
        <v>0.14000000000000001</v>
      </c>
      <c r="K13" s="9">
        <v>0.1</v>
      </c>
      <c r="L13" s="9">
        <v>0.2</v>
      </c>
      <c r="M13" s="9">
        <v>278.39999999999998</v>
      </c>
      <c r="N13" s="9">
        <v>103</v>
      </c>
      <c r="O13" s="9">
        <v>7</v>
      </c>
      <c r="P13" s="9">
        <v>0.22</v>
      </c>
    </row>
    <row r="14" spans="1:16" x14ac:dyDescent="0.25">
      <c r="A14" s="3"/>
      <c r="B14" s="7">
        <v>2</v>
      </c>
      <c r="C14" s="8" t="s">
        <v>31</v>
      </c>
      <c r="D14" s="7">
        <v>180</v>
      </c>
      <c r="E14" s="9">
        <v>8.2100000000000009</v>
      </c>
      <c r="F14" s="9">
        <v>8.5500000000000007</v>
      </c>
      <c r="G14" s="9">
        <v>41.6</v>
      </c>
      <c r="H14" s="9">
        <v>280</v>
      </c>
      <c r="I14" s="9">
        <v>0.18</v>
      </c>
      <c r="J14" s="9">
        <v>1.21</v>
      </c>
      <c r="K14" s="9">
        <v>0.06</v>
      </c>
      <c r="L14" s="9">
        <v>0</v>
      </c>
      <c r="M14" s="9">
        <v>131.26</v>
      </c>
      <c r="N14" s="9">
        <v>196.81</v>
      </c>
      <c r="O14" s="9">
        <v>53.39</v>
      </c>
      <c r="P14" s="9">
        <v>1.44</v>
      </c>
    </row>
    <row r="15" spans="1:16" ht="29.25" customHeight="1" x14ac:dyDescent="0.25">
      <c r="A15" s="3"/>
      <c r="B15" s="7" t="s">
        <v>52</v>
      </c>
      <c r="C15" s="36" t="s">
        <v>110</v>
      </c>
      <c r="D15" s="25" t="s">
        <v>93</v>
      </c>
      <c r="E15" s="9">
        <v>3</v>
      </c>
      <c r="F15" s="9">
        <v>2.4</v>
      </c>
      <c r="G15" s="9">
        <v>37.5</v>
      </c>
      <c r="H15" s="9">
        <v>183</v>
      </c>
      <c r="I15" s="9">
        <v>0</v>
      </c>
      <c r="J15" s="9">
        <v>0</v>
      </c>
      <c r="K15" s="9">
        <v>0</v>
      </c>
      <c r="L15" s="9">
        <v>0</v>
      </c>
      <c r="M15" s="9">
        <v>5.5</v>
      </c>
      <c r="N15" s="9">
        <v>25</v>
      </c>
      <c r="O15" s="9">
        <v>4.5</v>
      </c>
      <c r="P15" s="9">
        <v>0.4</v>
      </c>
    </row>
    <row r="16" spans="1:16" x14ac:dyDescent="0.25">
      <c r="A16" s="3"/>
      <c r="B16" s="7">
        <v>3</v>
      </c>
      <c r="C16" s="8" t="s">
        <v>32</v>
      </c>
      <c r="D16" s="7">
        <v>200</v>
      </c>
      <c r="E16" s="9">
        <v>5.14</v>
      </c>
      <c r="F16" s="9">
        <v>5.27</v>
      </c>
      <c r="G16" s="9">
        <v>17.5</v>
      </c>
      <c r="H16" s="9">
        <v>133</v>
      </c>
      <c r="I16" s="9">
        <v>0.02</v>
      </c>
      <c r="J16" s="9">
        <v>1.95</v>
      </c>
      <c r="K16" s="9">
        <v>0.01</v>
      </c>
      <c r="L16" s="9">
        <v>0</v>
      </c>
      <c r="M16" s="9">
        <v>62.87</v>
      </c>
      <c r="N16" s="9">
        <v>42.75</v>
      </c>
      <c r="O16" s="9">
        <v>7.85</v>
      </c>
      <c r="P16" s="9">
        <v>0.1</v>
      </c>
    </row>
    <row r="17" spans="1:16" ht="15.75" thickBot="1" x14ac:dyDescent="0.3">
      <c r="A17" s="3"/>
      <c r="B17" s="10" t="s">
        <v>52</v>
      </c>
      <c r="C17" s="16" t="s">
        <v>26</v>
      </c>
      <c r="D17" s="10">
        <v>50</v>
      </c>
      <c r="E17" s="11">
        <v>3.8</v>
      </c>
      <c r="F17" s="11">
        <v>0.4</v>
      </c>
      <c r="G17" s="11">
        <v>24.6</v>
      </c>
      <c r="H17" s="11">
        <v>117.4</v>
      </c>
      <c r="I17" s="11">
        <v>5.3999999999999999E-2</v>
      </c>
      <c r="J17" s="11">
        <v>0</v>
      </c>
      <c r="K17" s="11">
        <v>0</v>
      </c>
      <c r="L17" s="11">
        <v>0.55000000000000004</v>
      </c>
      <c r="M17" s="11">
        <v>10</v>
      </c>
      <c r="N17" s="11">
        <v>32.5</v>
      </c>
      <c r="O17" s="11">
        <v>7</v>
      </c>
      <c r="P17" s="11">
        <v>0.55000000000000004</v>
      </c>
    </row>
    <row r="18" spans="1:16" ht="15.75" thickBot="1" x14ac:dyDescent="0.3">
      <c r="A18" s="3"/>
      <c r="B18" s="12"/>
      <c r="C18" s="13" t="s">
        <v>21</v>
      </c>
      <c r="D18" s="14">
        <f t="shared" ref="D18:P18" si="0">SUM(D13:D17)</f>
        <v>430</v>
      </c>
      <c r="E18" s="14">
        <f t="shared" si="0"/>
        <v>24.87</v>
      </c>
      <c r="F18" s="14">
        <f t="shared" si="0"/>
        <v>29.77</v>
      </c>
      <c r="G18" s="14">
        <f t="shared" si="0"/>
        <v>121.33000000000001</v>
      </c>
      <c r="H18" s="14">
        <f t="shared" si="0"/>
        <v>852.4</v>
      </c>
      <c r="I18" s="14">
        <f t="shared" si="0"/>
        <v>0.26400000000000001</v>
      </c>
      <c r="J18" s="14">
        <f t="shared" si="0"/>
        <v>3.3</v>
      </c>
      <c r="K18" s="14">
        <f t="shared" si="0"/>
        <v>0.17</v>
      </c>
      <c r="L18" s="14">
        <f t="shared" si="0"/>
        <v>0.75</v>
      </c>
      <c r="M18" s="14">
        <f t="shared" si="0"/>
        <v>488.03</v>
      </c>
      <c r="N18" s="14">
        <f t="shared" si="0"/>
        <v>400.06</v>
      </c>
      <c r="O18" s="14">
        <f t="shared" si="0"/>
        <v>79.739999999999995</v>
      </c>
      <c r="P18" s="14">
        <f t="shared" si="0"/>
        <v>2.71</v>
      </c>
    </row>
    <row r="19" spans="1:16" x14ac:dyDescent="0.25">
      <c r="A19" s="3"/>
      <c r="B19" s="3"/>
      <c r="C19" s="6" t="s">
        <v>61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5">
      <c r="A20" s="3"/>
      <c r="B20" s="15">
        <v>4</v>
      </c>
      <c r="C20" s="16" t="s">
        <v>53</v>
      </c>
      <c r="D20" s="7">
        <v>30</v>
      </c>
      <c r="E20" s="9">
        <v>0.93</v>
      </c>
      <c r="F20" s="9">
        <v>0.06</v>
      </c>
      <c r="G20" s="9">
        <v>1.95</v>
      </c>
      <c r="H20" s="9">
        <v>12</v>
      </c>
      <c r="I20" s="9">
        <v>0.03</v>
      </c>
      <c r="J20" s="9">
        <v>3</v>
      </c>
      <c r="K20" s="9">
        <v>1.4999999999999999E-2</v>
      </c>
      <c r="L20" s="9">
        <v>0.06</v>
      </c>
      <c r="M20" s="9">
        <v>6</v>
      </c>
      <c r="N20" s="9">
        <v>18.600000000000001</v>
      </c>
      <c r="O20" s="9">
        <v>6.3</v>
      </c>
      <c r="P20" s="9">
        <v>0.21</v>
      </c>
    </row>
    <row r="21" spans="1:16" x14ac:dyDescent="0.25">
      <c r="A21" s="3"/>
      <c r="B21" s="15">
        <v>5</v>
      </c>
      <c r="C21" s="16" t="s">
        <v>58</v>
      </c>
      <c r="D21" s="7" t="s">
        <v>25</v>
      </c>
      <c r="E21" s="9">
        <v>4.83</v>
      </c>
      <c r="F21" s="9">
        <v>6.06</v>
      </c>
      <c r="G21" s="9">
        <v>20.27</v>
      </c>
      <c r="H21" s="9">
        <v>145</v>
      </c>
      <c r="I21" s="9">
        <v>0.09</v>
      </c>
      <c r="J21" s="9">
        <v>8.25</v>
      </c>
      <c r="K21" s="9">
        <v>0.19</v>
      </c>
      <c r="L21" s="9">
        <v>0.16</v>
      </c>
      <c r="M21" s="9">
        <v>32.17</v>
      </c>
      <c r="N21" s="9">
        <v>65.069999999999993</v>
      </c>
      <c r="O21" s="9">
        <v>27.4</v>
      </c>
      <c r="P21" s="9">
        <v>0.95</v>
      </c>
    </row>
    <row r="22" spans="1:16" x14ac:dyDescent="0.25">
      <c r="A22" s="3"/>
      <c r="B22" s="15">
        <v>8</v>
      </c>
      <c r="C22" s="16" t="s">
        <v>66</v>
      </c>
      <c r="D22" s="7">
        <v>200</v>
      </c>
      <c r="E22" s="9">
        <v>15.39</v>
      </c>
      <c r="F22" s="9">
        <v>16.7</v>
      </c>
      <c r="G22" s="9">
        <v>36.14</v>
      </c>
      <c r="H22" s="9">
        <v>375</v>
      </c>
      <c r="I22" s="9">
        <v>0.08</v>
      </c>
      <c r="J22" s="9">
        <v>1.17</v>
      </c>
      <c r="K22" s="9">
        <v>0.28999999999999998</v>
      </c>
      <c r="L22" s="9">
        <v>0.4</v>
      </c>
      <c r="M22" s="9">
        <v>21.36</v>
      </c>
      <c r="N22" s="9">
        <v>206.77</v>
      </c>
      <c r="O22" s="9">
        <v>47.04</v>
      </c>
      <c r="P22" s="9">
        <v>2.48</v>
      </c>
    </row>
    <row r="23" spans="1:16" x14ac:dyDescent="0.25">
      <c r="A23" s="3"/>
      <c r="B23" s="7">
        <v>26</v>
      </c>
      <c r="C23" s="8" t="s">
        <v>47</v>
      </c>
      <c r="D23" s="7" t="s">
        <v>48</v>
      </c>
      <c r="E23" s="9">
        <v>0.26</v>
      </c>
      <c r="F23" s="9">
        <v>0.06</v>
      </c>
      <c r="G23" s="9">
        <v>15.22</v>
      </c>
      <c r="H23" s="9">
        <v>62</v>
      </c>
      <c r="I23" s="9">
        <v>0</v>
      </c>
      <c r="J23" s="9">
        <v>2.9</v>
      </c>
      <c r="K23" s="9">
        <v>0</v>
      </c>
      <c r="L23" s="9">
        <v>0.01</v>
      </c>
      <c r="M23" s="9">
        <v>17.38</v>
      </c>
      <c r="N23" s="9">
        <v>9.7799999999999994</v>
      </c>
      <c r="O23" s="9">
        <v>7.28</v>
      </c>
      <c r="P23" s="9">
        <v>0.9</v>
      </c>
    </row>
    <row r="24" spans="1:16" x14ac:dyDescent="0.25">
      <c r="A24" s="3"/>
      <c r="B24" s="10" t="s">
        <v>52</v>
      </c>
      <c r="C24" s="16" t="s">
        <v>26</v>
      </c>
      <c r="D24" s="10">
        <v>50</v>
      </c>
      <c r="E24" s="11">
        <v>3.8</v>
      </c>
      <c r="F24" s="11">
        <v>0.4</v>
      </c>
      <c r="G24" s="11">
        <v>24.6</v>
      </c>
      <c r="H24" s="11">
        <v>117.4</v>
      </c>
      <c r="I24" s="11">
        <v>5.3999999999999999E-2</v>
      </c>
      <c r="J24" s="11">
        <v>0</v>
      </c>
      <c r="K24" s="11">
        <v>0</v>
      </c>
      <c r="L24" s="11">
        <v>0.55000000000000004</v>
      </c>
      <c r="M24" s="11">
        <v>10</v>
      </c>
      <c r="N24" s="11">
        <v>32.5</v>
      </c>
      <c r="O24" s="11">
        <v>7</v>
      </c>
      <c r="P24" s="11">
        <v>0.55000000000000004</v>
      </c>
    </row>
    <row r="25" spans="1:16" ht="15.75" thickBot="1" x14ac:dyDescent="0.3">
      <c r="A25" s="3"/>
      <c r="B25" s="15" t="s">
        <v>52</v>
      </c>
      <c r="C25" s="16" t="s">
        <v>27</v>
      </c>
      <c r="D25" s="7">
        <v>50</v>
      </c>
      <c r="E25" s="9">
        <v>3.3</v>
      </c>
      <c r="F25" s="9">
        <v>0.6</v>
      </c>
      <c r="G25" s="9">
        <v>16.7</v>
      </c>
      <c r="H25" s="9">
        <v>87</v>
      </c>
      <c r="I25" s="9">
        <v>0.09</v>
      </c>
      <c r="J25" s="9">
        <v>0</v>
      </c>
      <c r="K25" s="9">
        <v>0</v>
      </c>
      <c r="L25" s="9">
        <v>0</v>
      </c>
      <c r="M25" s="9">
        <v>17.5</v>
      </c>
      <c r="N25" s="9">
        <v>79</v>
      </c>
      <c r="O25" s="9">
        <v>23.5</v>
      </c>
      <c r="P25" s="9">
        <v>1.95</v>
      </c>
    </row>
    <row r="26" spans="1:16" ht="15.75" thickBot="1" x14ac:dyDescent="0.3">
      <c r="A26" s="3"/>
      <c r="B26" s="12"/>
      <c r="C26" s="13" t="s">
        <v>21</v>
      </c>
      <c r="D26" s="14">
        <f t="shared" ref="D26:P26" si="1">SUM(D20:D25)</f>
        <v>330</v>
      </c>
      <c r="E26" s="14">
        <f t="shared" si="1"/>
        <v>28.51</v>
      </c>
      <c r="F26" s="14">
        <f t="shared" si="1"/>
        <v>23.88</v>
      </c>
      <c r="G26" s="14">
        <f t="shared" si="1"/>
        <v>114.88000000000001</v>
      </c>
      <c r="H26" s="14">
        <f t="shared" si="1"/>
        <v>798.4</v>
      </c>
      <c r="I26" s="14">
        <f t="shared" si="1"/>
        <v>0.34399999999999997</v>
      </c>
      <c r="J26" s="14">
        <f t="shared" si="1"/>
        <v>15.32</v>
      </c>
      <c r="K26" s="14">
        <f t="shared" si="1"/>
        <v>0.495</v>
      </c>
      <c r="L26" s="14">
        <f t="shared" si="1"/>
        <v>1.1800000000000002</v>
      </c>
      <c r="M26" s="14">
        <f t="shared" si="1"/>
        <v>104.41</v>
      </c>
      <c r="N26" s="14">
        <f t="shared" si="1"/>
        <v>411.71999999999997</v>
      </c>
      <c r="O26" s="14">
        <f t="shared" si="1"/>
        <v>118.52</v>
      </c>
      <c r="P26" s="14">
        <f t="shared" si="1"/>
        <v>7.04</v>
      </c>
    </row>
    <row r="27" spans="1:16" x14ac:dyDescent="0.25">
      <c r="A27" s="3"/>
      <c r="B27" s="17"/>
      <c r="C27" s="18" t="s">
        <v>28</v>
      </c>
      <c r="D27" s="19">
        <f t="shared" ref="D27:P27" si="2">D26+D18</f>
        <v>760</v>
      </c>
      <c r="E27" s="20">
        <f t="shared" si="2"/>
        <v>53.38</v>
      </c>
      <c r="F27" s="20">
        <f t="shared" si="2"/>
        <v>53.65</v>
      </c>
      <c r="G27" s="20">
        <f t="shared" si="2"/>
        <v>236.21000000000004</v>
      </c>
      <c r="H27" s="20">
        <f t="shared" si="2"/>
        <v>1650.8</v>
      </c>
      <c r="I27" s="20">
        <f t="shared" si="2"/>
        <v>0.60799999999999998</v>
      </c>
      <c r="J27" s="20">
        <f t="shared" si="2"/>
        <v>18.62</v>
      </c>
      <c r="K27" s="20">
        <f t="shared" si="2"/>
        <v>0.66500000000000004</v>
      </c>
      <c r="L27" s="20">
        <f t="shared" si="2"/>
        <v>1.9300000000000002</v>
      </c>
      <c r="M27" s="20">
        <f t="shared" si="2"/>
        <v>592.43999999999994</v>
      </c>
      <c r="N27" s="20">
        <f t="shared" si="2"/>
        <v>811.78</v>
      </c>
      <c r="O27" s="20">
        <f t="shared" si="2"/>
        <v>198.26</v>
      </c>
      <c r="P27" s="20">
        <f t="shared" si="2"/>
        <v>9.75</v>
      </c>
    </row>
    <row r="28" spans="1:16" x14ac:dyDescent="0.25">
      <c r="A28" s="3"/>
      <c r="B28" s="16"/>
      <c r="C28" s="43" t="s">
        <v>29</v>
      </c>
      <c r="D28" s="44"/>
      <c r="E28" s="21">
        <v>46.2</v>
      </c>
      <c r="F28" s="21">
        <v>47.4</v>
      </c>
      <c r="G28" s="21">
        <v>201</v>
      </c>
      <c r="H28" s="21">
        <v>1415</v>
      </c>
      <c r="I28" s="21">
        <v>0.72</v>
      </c>
      <c r="J28" s="21">
        <v>36</v>
      </c>
      <c r="K28" s="21">
        <v>0.42</v>
      </c>
      <c r="L28" s="21">
        <v>6</v>
      </c>
      <c r="M28" s="21">
        <v>660</v>
      </c>
      <c r="N28" s="21">
        <v>990</v>
      </c>
      <c r="O28" s="21">
        <v>150</v>
      </c>
      <c r="P28" s="21">
        <v>7.2</v>
      </c>
    </row>
    <row r="29" spans="1:16" x14ac:dyDescent="0.25">
      <c r="A29" s="3"/>
      <c r="B29" s="16"/>
      <c r="C29" s="22" t="s">
        <v>30</v>
      </c>
      <c r="D29" s="23"/>
      <c r="E29" s="24">
        <f>E27*100/E28</f>
        <v>115.54112554112554</v>
      </c>
      <c r="F29" s="24">
        <f t="shared" ref="F29:P29" si="3">F27*100/F28</f>
        <v>113.18565400843882</v>
      </c>
      <c r="G29" s="24">
        <f t="shared" si="3"/>
        <v>117.51741293532341</v>
      </c>
      <c r="H29" s="24">
        <f t="shared" si="3"/>
        <v>116.66431095406361</v>
      </c>
      <c r="I29" s="24">
        <f t="shared" si="3"/>
        <v>84.444444444444443</v>
      </c>
      <c r="J29" s="24">
        <f t="shared" si="3"/>
        <v>51.722222222222221</v>
      </c>
      <c r="K29" s="24">
        <f t="shared" si="3"/>
        <v>158.33333333333334</v>
      </c>
      <c r="L29" s="24">
        <f t="shared" si="3"/>
        <v>32.166666666666671</v>
      </c>
      <c r="M29" s="24">
        <f t="shared" si="3"/>
        <v>89.763636363636351</v>
      </c>
      <c r="N29" s="24">
        <f t="shared" si="3"/>
        <v>81.997979797979795</v>
      </c>
      <c r="O29" s="24">
        <f t="shared" si="3"/>
        <v>132.17333333333335</v>
      </c>
      <c r="P29" s="24">
        <f t="shared" si="3"/>
        <v>135.41666666666666</v>
      </c>
    </row>
    <row r="30" spans="1:16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</sheetData>
  <mergeCells count="8">
    <mergeCell ref="M9:P9"/>
    <mergeCell ref="C28:D28"/>
    <mergeCell ref="C9:C10"/>
    <mergeCell ref="B9:B10"/>
    <mergeCell ref="D9:D10"/>
    <mergeCell ref="E9:G9"/>
    <mergeCell ref="H9:H10"/>
    <mergeCell ref="I9:L9"/>
  </mergeCells>
  <pageMargins left="0.19685039370078741" right="0.19685039370078741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8"/>
  <sheetViews>
    <sheetView tabSelected="1" topLeftCell="A10" workbookViewId="0">
      <selection activeCell="K23" sqref="K23"/>
    </sheetView>
  </sheetViews>
  <sheetFormatPr defaultRowHeight="15" x14ac:dyDescent="0.25"/>
  <cols>
    <col min="1" max="1" width="5.7109375" customWidth="1"/>
    <col min="2" max="2" width="7.42578125" customWidth="1"/>
    <col min="3" max="3" width="37.85546875" customWidth="1"/>
  </cols>
  <sheetData>
    <row r="2" spans="2:16" x14ac:dyDescent="0.25">
      <c r="B2" s="2" t="s">
        <v>63</v>
      </c>
      <c r="C2" s="1"/>
      <c r="K2" s="1"/>
      <c r="L2" s="1"/>
      <c r="M2" s="1"/>
    </row>
    <row r="3" spans="2:16" x14ac:dyDescent="0.25">
      <c r="B3" s="1"/>
      <c r="C3" s="1"/>
      <c r="D3" s="6" t="s">
        <v>86</v>
      </c>
      <c r="K3" s="1"/>
      <c r="L3" s="1"/>
      <c r="M3" s="1"/>
    </row>
    <row r="4" spans="2:16" x14ac:dyDescent="0.25">
      <c r="B4" s="2" t="s">
        <v>17</v>
      </c>
      <c r="C4" s="3" t="s">
        <v>42</v>
      </c>
      <c r="K4" s="1"/>
      <c r="L4" s="1"/>
      <c r="M4" s="1"/>
    </row>
    <row r="5" spans="2:16" x14ac:dyDescent="0.25">
      <c r="B5" s="2" t="s">
        <v>18</v>
      </c>
      <c r="C5" s="3" t="s">
        <v>43</v>
      </c>
      <c r="K5" s="1"/>
      <c r="L5" s="1"/>
      <c r="M5" s="1"/>
    </row>
    <row r="6" spans="2:16" x14ac:dyDescent="0.25">
      <c r="B6" s="2" t="s">
        <v>19</v>
      </c>
      <c r="C6" s="3" t="s">
        <v>59</v>
      </c>
      <c r="K6" s="1"/>
      <c r="L6" s="1"/>
      <c r="M6" s="1"/>
    </row>
    <row r="7" spans="2:16" x14ac:dyDescent="0.25">
      <c r="B7" s="2" t="s">
        <v>62</v>
      </c>
      <c r="C7" s="2"/>
      <c r="K7" s="1"/>
      <c r="L7" s="1"/>
      <c r="M7" s="1"/>
    </row>
    <row r="8" spans="2:16" x14ac:dyDescent="0.25">
      <c r="B8" s="1"/>
      <c r="C8" s="1"/>
      <c r="K8" s="1"/>
      <c r="L8" s="1"/>
      <c r="M8" s="1"/>
    </row>
    <row r="9" spans="2:16" ht="24" customHeight="1" x14ac:dyDescent="0.25">
      <c r="B9" s="46" t="s">
        <v>0</v>
      </c>
      <c r="C9" s="45" t="s">
        <v>1</v>
      </c>
      <c r="D9" s="48" t="s">
        <v>22</v>
      </c>
      <c r="E9" s="40" t="s">
        <v>3</v>
      </c>
      <c r="F9" s="41"/>
      <c r="G9" s="42"/>
      <c r="H9" s="50" t="s">
        <v>2</v>
      </c>
      <c r="I9" s="40" t="s">
        <v>7</v>
      </c>
      <c r="J9" s="41"/>
      <c r="K9" s="41"/>
      <c r="L9" s="42"/>
      <c r="M9" s="40" t="s">
        <v>12</v>
      </c>
      <c r="N9" s="41"/>
      <c r="O9" s="41"/>
      <c r="P9" s="42"/>
    </row>
    <row r="10" spans="2:16" ht="28.5" customHeight="1" x14ac:dyDescent="0.25">
      <c r="B10" s="47"/>
      <c r="C10" s="45"/>
      <c r="D10" s="49"/>
      <c r="E10" s="27" t="s">
        <v>4</v>
      </c>
      <c r="F10" s="27" t="s">
        <v>5</v>
      </c>
      <c r="G10" s="27" t="s">
        <v>6</v>
      </c>
      <c r="H10" s="51"/>
      <c r="I10" s="27" t="s">
        <v>8</v>
      </c>
      <c r="J10" s="27" t="s">
        <v>9</v>
      </c>
      <c r="K10" s="27" t="s">
        <v>10</v>
      </c>
      <c r="L10" s="27" t="s">
        <v>11</v>
      </c>
      <c r="M10" s="27" t="s">
        <v>13</v>
      </c>
      <c r="N10" s="27" t="s">
        <v>14</v>
      </c>
      <c r="O10" s="27" t="s">
        <v>15</v>
      </c>
      <c r="P10" s="27" t="s">
        <v>16</v>
      </c>
    </row>
    <row r="11" spans="2:16" x14ac:dyDescent="0.25"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5">
        <v>12</v>
      </c>
      <c r="N11" s="5">
        <v>13</v>
      </c>
      <c r="O11" s="5">
        <v>14</v>
      </c>
      <c r="P11" s="5">
        <v>15</v>
      </c>
    </row>
    <row r="12" spans="2:16" x14ac:dyDescent="0.25">
      <c r="B12" s="3"/>
      <c r="C12" s="6" t="s">
        <v>60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2:16" x14ac:dyDescent="0.25">
      <c r="B13" s="15" t="s">
        <v>52</v>
      </c>
      <c r="C13" s="16" t="s">
        <v>64</v>
      </c>
      <c r="D13" s="7" t="s">
        <v>101</v>
      </c>
      <c r="E13" s="9">
        <v>1</v>
      </c>
      <c r="F13" s="9">
        <v>0.222</v>
      </c>
      <c r="G13" s="9">
        <v>9</v>
      </c>
      <c r="H13" s="9">
        <v>48</v>
      </c>
      <c r="I13" s="9">
        <v>4.3999999999999997E-2</v>
      </c>
      <c r="J13" s="9">
        <v>66.67</v>
      </c>
      <c r="K13" s="9">
        <v>0</v>
      </c>
      <c r="L13" s="9">
        <v>0.222</v>
      </c>
      <c r="M13" s="9">
        <v>38</v>
      </c>
      <c r="N13" s="9">
        <v>25.26</v>
      </c>
      <c r="O13" s="9">
        <v>14.44</v>
      </c>
      <c r="P13" s="9">
        <v>0.33300000000000002</v>
      </c>
    </row>
    <row r="14" spans="2:16" x14ac:dyDescent="0.25">
      <c r="B14" s="7">
        <v>20</v>
      </c>
      <c r="C14" s="8" t="s">
        <v>121</v>
      </c>
      <c r="D14" s="7">
        <v>60</v>
      </c>
      <c r="E14" s="9">
        <v>1.1000000000000001</v>
      </c>
      <c r="F14" s="9">
        <v>7.25</v>
      </c>
      <c r="G14" s="9">
        <v>4.46</v>
      </c>
      <c r="H14" s="9">
        <v>88</v>
      </c>
      <c r="I14" s="9">
        <v>1.2E-2</v>
      </c>
      <c r="J14" s="9">
        <v>4.056</v>
      </c>
      <c r="K14" s="9">
        <v>0</v>
      </c>
      <c r="L14" s="9">
        <v>0</v>
      </c>
      <c r="M14" s="9">
        <v>23.74</v>
      </c>
      <c r="N14" s="9">
        <v>21.43</v>
      </c>
      <c r="O14" s="9">
        <v>8.69</v>
      </c>
      <c r="P14" s="9">
        <v>0.41</v>
      </c>
    </row>
    <row r="15" spans="2:16" x14ac:dyDescent="0.25">
      <c r="B15" s="7">
        <v>11</v>
      </c>
      <c r="C15" s="8" t="s">
        <v>122</v>
      </c>
      <c r="D15" s="7">
        <v>110</v>
      </c>
      <c r="E15" s="9">
        <v>26.4</v>
      </c>
      <c r="F15" s="9">
        <v>27.17</v>
      </c>
      <c r="G15" s="9">
        <v>16.829999999999998</v>
      </c>
      <c r="H15" s="9">
        <v>416.9</v>
      </c>
      <c r="I15" s="9">
        <v>1.24</v>
      </c>
      <c r="J15" s="9">
        <v>1.98</v>
      </c>
      <c r="K15" s="9">
        <v>0.01</v>
      </c>
      <c r="L15" s="9">
        <v>1.34</v>
      </c>
      <c r="M15" s="9">
        <v>147.19999999999999</v>
      </c>
      <c r="N15" s="9">
        <v>133.99</v>
      </c>
      <c r="O15" s="9">
        <v>30.75</v>
      </c>
      <c r="P15" s="9">
        <v>0.62</v>
      </c>
    </row>
    <row r="16" spans="2:16" x14ac:dyDescent="0.25">
      <c r="B16" s="7">
        <v>18</v>
      </c>
      <c r="C16" s="8" t="s">
        <v>23</v>
      </c>
      <c r="D16" s="7">
        <v>150</v>
      </c>
      <c r="E16" s="9">
        <v>8.59</v>
      </c>
      <c r="F16" s="9">
        <v>6.1</v>
      </c>
      <c r="G16" s="9">
        <v>38.049999999999997</v>
      </c>
      <c r="H16" s="9">
        <v>243</v>
      </c>
      <c r="I16" s="9">
        <v>0.21</v>
      </c>
      <c r="J16" s="9">
        <v>0</v>
      </c>
      <c r="K16" s="9">
        <v>0.03</v>
      </c>
      <c r="L16" s="9">
        <v>0</v>
      </c>
      <c r="M16" s="9">
        <v>24.78</v>
      </c>
      <c r="N16" s="9">
        <v>205.02</v>
      </c>
      <c r="O16" s="9">
        <v>137.16</v>
      </c>
      <c r="P16" s="9">
        <v>4.5999999999999996</v>
      </c>
    </row>
    <row r="17" spans="2:16" x14ac:dyDescent="0.25">
      <c r="B17" s="7">
        <v>9</v>
      </c>
      <c r="C17" s="8" t="s">
        <v>24</v>
      </c>
      <c r="D17" s="7">
        <v>200</v>
      </c>
      <c r="E17" s="9">
        <v>0.2</v>
      </c>
      <c r="F17" s="9">
        <v>0.05</v>
      </c>
      <c r="G17" s="9">
        <v>15.01</v>
      </c>
      <c r="H17" s="9">
        <v>60</v>
      </c>
      <c r="I17" s="9">
        <v>0</v>
      </c>
      <c r="J17" s="9">
        <v>0.1</v>
      </c>
      <c r="K17" s="9">
        <v>0</v>
      </c>
      <c r="L17" s="9">
        <v>0</v>
      </c>
      <c r="M17" s="9">
        <v>14.58</v>
      </c>
      <c r="N17" s="9">
        <v>8.24</v>
      </c>
      <c r="O17" s="9">
        <v>6.44</v>
      </c>
      <c r="P17" s="9">
        <v>0.86</v>
      </c>
    </row>
    <row r="18" spans="2:16" ht="15.75" thickBot="1" x14ac:dyDescent="0.3">
      <c r="B18" s="10" t="s">
        <v>52</v>
      </c>
      <c r="C18" s="16" t="s">
        <v>26</v>
      </c>
      <c r="D18" s="10">
        <v>50</v>
      </c>
      <c r="E18" s="11">
        <v>3.8</v>
      </c>
      <c r="F18" s="11">
        <v>0.4</v>
      </c>
      <c r="G18" s="11">
        <v>24.6</v>
      </c>
      <c r="H18" s="11">
        <v>117.4</v>
      </c>
      <c r="I18" s="11">
        <v>5.3999999999999999E-2</v>
      </c>
      <c r="J18" s="11">
        <v>0</v>
      </c>
      <c r="K18" s="11">
        <v>0</v>
      </c>
      <c r="L18" s="11">
        <v>0.55000000000000004</v>
      </c>
      <c r="M18" s="11">
        <v>10</v>
      </c>
      <c r="N18" s="11">
        <v>32.5</v>
      </c>
      <c r="O18" s="11">
        <v>7</v>
      </c>
      <c r="P18" s="11">
        <v>0.55000000000000004</v>
      </c>
    </row>
    <row r="19" spans="2:16" ht="15.75" thickBot="1" x14ac:dyDescent="0.3">
      <c r="B19" s="12"/>
      <c r="C19" s="13" t="s">
        <v>21</v>
      </c>
      <c r="D19" s="14">
        <f t="shared" ref="D19:P19" si="0">SUM(D13:D18)</f>
        <v>570</v>
      </c>
      <c r="E19" s="14">
        <f t="shared" si="0"/>
        <v>41.09</v>
      </c>
      <c r="F19" s="14">
        <f t="shared" si="0"/>
        <v>41.192</v>
      </c>
      <c r="G19" s="14">
        <f t="shared" si="0"/>
        <v>107.95000000000002</v>
      </c>
      <c r="H19" s="14">
        <f t="shared" si="0"/>
        <v>973.3</v>
      </c>
      <c r="I19" s="14">
        <f t="shared" si="0"/>
        <v>1.56</v>
      </c>
      <c r="J19" s="14">
        <f t="shared" si="0"/>
        <v>72.805999999999997</v>
      </c>
      <c r="K19" s="14">
        <f t="shared" si="0"/>
        <v>0.04</v>
      </c>
      <c r="L19" s="14">
        <f t="shared" si="0"/>
        <v>2.1120000000000001</v>
      </c>
      <c r="M19" s="14">
        <f t="shared" si="0"/>
        <v>258.3</v>
      </c>
      <c r="N19" s="14">
        <f t="shared" si="0"/>
        <v>426.44000000000005</v>
      </c>
      <c r="O19" s="14">
        <f t="shared" si="0"/>
        <v>204.48</v>
      </c>
      <c r="P19" s="14">
        <f t="shared" si="0"/>
        <v>7.3729999999999993</v>
      </c>
    </row>
    <row r="20" spans="2:16" x14ac:dyDescent="0.25">
      <c r="B20" s="3"/>
      <c r="C20" s="6" t="s">
        <v>61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2:16" x14ac:dyDescent="0.25">
      <c r="B21" s="15" t="s">
        <v>52</v>
      </c>
      <c r="C21" s="16" t="s">
        <v>64</v>
      </c>
      <c r="D21" s="7" t="s">
        <v>101</v>
      </c>
      <c r="E21" s="9">
        <v>1</v>
      </c>
      <c r="F21" s="9">
        <v>0.222</v>
      </c>
      <c r="G21" s="9">
        <v>9</v>
      </c>
      <c r="H21" s="9">
        <v>48</v>
      </c>
      <c r="I21" s="9">
        <v>4.3999999999999997E-2</v>
      </c>
      <c r="J21" s="9">
        <v>66.67</v>
      </c>
      <c r="K21" s="9">
        <v>0</v>
      </c>
      <c r="L21" s="9">
        <v>0.222</v>
      </c>
      <c r="M21" s="9">
        <v>38</v>
      </c>
      <c r="N21" s="9">
        <v>25.26</v>
      </c>
      <c r="O21" s="9">
        <v>14.44</v>
      </c>
      <c r="P21" s="9">
        <v>0.33300000000000002</v>
      </c>
    </row>
    <row r="22" spans="2:16" ht="27.75" customHeight="1" x14ac:dyDescent="0.25">
      <c r="B22" s="15">
        <v>27</v>
      </c>
      <c r="C22" s="26" t="s">
        <v>88</v>
      </c>
      <c r="D22" s="7">
        <v>270</v>
      </c>
      <c r="E22" s="9">
        <v>3.92</v>
      </c>
      <c r="F22" s="9">
        <v>6.84</v>
      </c>
      <c r="G22" s="9">
        <v>20.13</v>
      </c>
      <c r="H22" s="9">
        <v>156</v>
      </c>
      <c r="I22" s="9">
        <v>0.11</v>
      </c>
      <c r="J22" s="9">
        <v>7.56</v>
      </c>
      <c r="K22" s="9">
        <v>0.21</v>
      </c>
      <c r="L22" s="9">
        <v>0.27</v>
      </c>
      <c r="M22" s="9">
        <v>49.57</v>
      </c>
      <c r="N22" s="9">
        <v>98.15</v>
      </c>
      <c r="O22" s="9">
        <v>30.18</v>
      </c>
      <c r="P22" s="9">
        <v>1.3</v>
      </c>
    </row>
    <row r="23" spans="2:16" x14ac:dyDescent="0.25">
      <c r="B23" s="15">
        <v>36</v>
      </c>
      <c r="C23" s="16" t="s">
        <v>123</v>
      </c>
      <c r="D23" s="7">
        <v>200</v>
      </c>
      <c r="E23" s="9">
        <v>4.01</v>
      </c>
      <c r="F23" s="9">
        <v>15.15</v>
      </c>
      <c r="G23" s="9">
        <v>18.989999999999998</v>
      </c>
      <c r="H23" s="9">
        <v>268</v>
      </c>
      <c r="I23" s="9">
        <v>0.19</v>
      </c>
      <c r="J23" s="9">
        <v>15.44</v>
      </c>
      <c r="K23" s="9">
        <v>0.26</v>
      </c>
      <c r="L23" s="9">
        <v>0</v>
      </c>
      <c r="M23" s="9">
        <v>35.9</v>
      </c>
      <c r="N23" s="9">
        <v>181.85</v>
      </c>
      <c r="O23" s="9">
        <v>41.28</v>
      </c>
      <c r="P23" s="9">
        <v>2.04</v>
      </c>
    </row>
    <row r="24" spans="2:16" x14ac:dyDescent="0.25">
      <c r="B24" s="15">
        <v>43</v>
      </c>
      <c r="C24" s="16" t="s">
        <v>104</v>
      </c>
      <c r="D24" s="7">
        <v>200</v>
      </c>
      <c r="E24" s="9">
        <v>0.34</v>
      </c>
      <c r="F24" s="9">
        <v>0.28000000000000003</v>
      </c>
      <c r="G24" s="9">
        <v>28.73</v>
      </c>
      <c r="H24" s="9">
        <v>130</v>
      </c>
      <c r="I24" s="9">
        <v>0.01</v>
      </c>
      <c r="J24" s="9">
        <v>100</v>
      </c>
      <c r="K24" s="9">
        <v>0</v>
      </c>
      <c r="L24" s="9">
        <v>0.76</v>
      </c>
      <c r="M24" s="9">
        <v>8.5</v>
      </c>
      <c r="N24" s="9">
        <v>2.21</v>
      </c>
      <c r="O24" s="9">
        <v>2.92</v>
      </c>
      <c r="P24" s="9">
        <v>0.55000000000000004</v>
      </c>
    </row>
    <row r="25" spans="2:16" x14ac:dyDescent="0.25">
      <c r="B25" s="10" t="s">
        <v>52</v>
      </c>
      <c r="C25" s="16" t="s">
        <v>26</v>
      </c>
      <c r="D25" s="10">
        <v>50</v>
      </c>
      <c r="E25" s="11">
        <v>3.8</v>
      </c>
      <c r="F25" s="11">
        <v>0.4</v>
      </c>
      <c r="G25" s="11">
        <v>24.6</v>
      </c>
      <c r="H25" s="11">
        <v>117.4</v>
      </c>
      <c r="I25" s="11">
        <v>5.3999999999999999E-2</v>
      </c>
      <c r="J25" s="11">
        <v>0</v>
      </c>
      <c r="K25" s="11">
        <v>0</v>
      </c>
      <c r="L25" s="11">
        <v>0.55000000000000004</v>
      </c>
      <c r="M25" s="11">
        <v>10</v>
      </c>
      <c r="N25" s="11">
        <v>32.5</v>
      </c>
      <c r="O25" s="11">
        <v>7</v>
      </c>
      <c r="P25" s="11">
        <v>0.55000000000000004</v>
      </c>
    </row>
    <row r="26" spans="2:16" ht="15.75" thickBot="1" x14ac:dyDescent="0.3">
      <c r="B26" s="15" t="s">
        <v>52</v>
      </c>
      <c r="C26" s="16" t="s">
        <v>27</v>
      </c>
      <c r="D26" s="7">
        <v>50</v>
      </c>
      <c r="E26" s="9">
        <v>3.3</v>
      </c>
      <c r="F26" s="9">
        <v>0.6</v>
      </c>
      <c r="G26" s="9">
        <v>16.7</v>
      </c>
      <c r="H26" s="9">
        <v>87</v>
      </c>
      <c r="I26" s="9">
        <v>0.09</v>
      </c>
      <c r="J26" s="9">
        <v>0</v>
      </c>
      <c r="K26" s="9">
        <v>0</v>
      </c>
      <c r="L26" s="9">
        <v>0</v>
      </c>
      <c r="M26" s="9">
        <v>17.5</v>
      </c>
      <c r="N26" s="9">
        <v>79</v>
      </c>
      <c r="O26" s="9">
        <v>23.5</v>
      </c>
      <c r="P26" s="9">
        <v>1.95</v>
      </c>
    </row>
    <row r="27" spans="2:16" ht="15.75" thickBot="1" x14ac:dyDescent="0.3">
      <c r="B27" s="12"/>
      <c r="C27" s="13" t="s">
        <v>21</v>
      </c>
      <c r="D27" s="14">
        <f t="shared" ref="D27:P27" si="1">SUM(D21:D26)</f>
        <v>770</v>
      </c>
      <c r="E27" s="14">
        <f t="shared" si="1"/>
        <v>16.37</v>
      </c>
      <c r="F27" s="14">
        <f t="shared" si="1"/>
        <v>23.492000000000001</v>
      </c>
      <c r="G27" s="14">
        <f t="shared" si="1"/>
        <v>118.14999999999999</v>
      </c>
      <c r="H27" s="14">
        <f t="shared" si="1"/>
        <v>806.4</v>
      </c>
      <c r="I27" s="14">
        <f t="shared" si="1"/>
        <v>0.498</v>
      </c>
      <c r="J27" s="14">
        <f t="shared" si="1"/>
        <v>189.67000000000002</v>
      </c>
      <c r="K27" s="14">
        <f t="shared" si="1"/>
        <v>0.47</v>
      </c>
      <c r="L27" s="14">
        <f t="shared" si="1"/>
        <v>1.802</v>
      </c>
      <c r="M27" s="14">
        <f t="shared" si="1"/>
        <v>159.47</v>
      </c>
      <c r="N27" s="14">
        <f t="shared" si="1"/>
        <v>418.96999999999997</v>
      </c>
      <c r="O27" s="14">
        <f t="shared" si="1"/>
        <v>119.32000000000001</v>
      </c>
      <c r="P27" s="14">
        <f t="shared" si="1"/>
        <v>6.7229999999999999</v>
      </c>
    </row>
    <row r="28" spans="2:16" x14ac:dyDescent="0.25">
      <c r="B28" s="17"/>
      <c r="C28" s="18" t="s">
        <v>28</v>
      </c>
      <c r="D28" s="19">
        <f t="shared" ref="D28:P28" si="2">D27+D19</f>
        <v>1340</v>
      </c>
      <c r="E28" s="28">
        <f t="shared" si="2"/>
        <v>57.460000000000008</v>
      </c>
      <c r="F28" s="28">
        <f t="shared" si="2"/>
        <v>64.683999999999997</v>
      </c>
      <c r="G28" s="28">
        <f t="shared" si="2"/>
        <v>226.10000000000002</v>
      </c>
      <c r="H28" s="28">
        <f t="shared" si="2"/>
        <v>1779.6999999999998</v>
      </c>
      <c r="I28" s="28">
        <f t="shared" si="2"/>
        <v>2.0579999999999998</v>
      </c>
      <c r="J28" s="28">
        <f t="shared" si="2"/>
        <v>262.476</v>
      </c>
      <c r="K28" s="28">
        <f t="shared" si="2"/>
        <v>0.51</v>
      </c>
      <c r="L28" s="28">
        <f t="shared" si="2"/>
        <v>3.9140000000000001</v>
      </c>
      <c r="M28" s="28">
        <f t="shared" si="2"/>
        <v>417.77</v>
      </c>
      <c r="N28" s="28">
        <f t="shared" si="2"/>
        <v>845.41000000000008</v>
      </c>
      <c r="O28" s="28">
        <f t="shared" si="2"/>
        <v>323.8</v>
      </c>
      <c r="P28" s="28">
        <f t="shared" si="2"/>
        <v>14.096</v>
      </c>
    </row>
    <row r="29" spans="2:16" x14ac:dyDescent="0.25">
      <c r="B29" s="16"/>
      <c r="C29" s="43" t="s">
        <v>29</v>
      </c>
      <c r="D29" s="44"/>
      <c r="E29" s="21">
        <v>46.2</v>
      </c>
      <c r="F29" s="21">
        <v>47.4</v>
      </c>
      <c r="G29" s="21">
        <v>201</v>
      </c>
      <c r="H29" s="21">
        <v>1415</v>
      </c>
      <c r="I29" s="21">
        <v>0.72</v>
      </c>
      <c r="J29" s="21">
        <v>36</v>
      </c>
      <c r="K29" s="21">
        <v>0.42</v>
      </c>
      <c r="L29" s="21">
        <v>6</v>
      </c>
      <c r="M29" s="21">
        <v>660</v>
      </c>
      <c r="N29" s="21">
        <v>990</v>
      </c>
      <c r="O29" s="21">
        <v>150</v>
      </c>
      <c r="P29" s="21">
        <v>7.2</v>
      </c>
    </row>
    <row r="30" spans="2:16" x14ac:dyDescent="0.25">
      <c r="B30" s="16"/>
      <c r="C30" s="22" t="s">
        <v>30</v>
      </c>
      <c r="D30" s="23"/>
      <c r="E30" s="24">
        <f>E28*100/E29</f>
        <v>124.37229437229439</v>
      </c>
      <c r="F30" s="24">
        <f t="shared" ref="F30:P30" si="3">F28*100/F29</f>
        <v>136.46413502109704</v>
      </c>
      <c r="G30" s="24">
        <f t="shared" si="3"/>
        <v>112.48756218905474</v>
      </c>
      <c r="H30" s="24">
        <f t="shared" si="3"/>
        <v>125.77385159010599</v>
      </c>
      <c r="I30" s="24">
        <f t="shared" si="3"/>
        <v>285.83333333333331</v>
      </c>
      <c r="J30" s="24">
        <f t="shared" si="3"/>
        <v>729.09999999999991</v>
      </c>
      <c r="K30" s="24">
        <f t="shared" si="3"/>
        <v>121.42857142857143</v>
      </c>
      <c r="L30" s="24">
        <f t="shared" si="3"/>
        <v>65.233333333333334</v>
      </c>
      <c r="M30" s="24">
        <f t="shared" si="3"/>
        <v>63.298484848484847</v>
      </c>
      <c r="N30" s="24">
        <f t="shared" si="3"/>
        <v>85.394949494949515</v>
      </c>
      <c r="O30" s="24">
        <f t="shared" si="3"/>
        <v>215.86666666666667</v>
      </c>
      <c r="P30" s="24">
        <f t="shared" si="3"/>
        <v>195.77777777777777</v>
      </c>
    </row>
    <row r="31" spans="2:16" x14ac:dyDescent="0.25">
      <c r="B31" s="3"/>
      <c r="C31" s="29"/>
      <c r="D31" s="29"/>
      <c r="E31" s="29"/>
      <c r="F31" s="29"/>
      <c r="G31" s="29"/>
      <c r="H31" s="29"/>
      <c r="I31" s="29"/>
      <c r="J31" s="29"/>
      <c r="K31" s="3"/>
      <c r="L31" s="3"/>
      <c r="M31" s="3"/>
      <c r="N31" s="3"/>
      <c r="O31" s="3"/>
      <c r="P31" s="3"/>
    </row>
    <row r="32" spans="2:16" ht="19.5" x14ac:dyDescent="0.35">
      <c r="B32" s="3"/>
      <c r="C32" s="30" t="s">
        <v>54</v>
      </c>
      <c r="D32" s="30"/>
      <c r="E32" s="30"/>
      <c r="F32" s="30"/>
      <c r="G32" s="30"/>
      <c r="H32" s="30"/>
      <c r="I32" s="30"/>
      <c r="J32" s="30"/>
      <c r="K32" s="31"/>
      <c r="L32" s="31"/>
      <c r="M32" s="31"/>
      <c r="N32" s="31"/>
      <c r="O32" s="31"/>
      <c r="P32" s="3"/>
    </row>
    <row r="33" spans="2:16" x14ac:dyDescent="0.25">
      <c r="B33" s="5">
        <v>1</v>
      </c>
      <c r="C33" s="5">
        <v>2</v>
      </c>
      <c r="D33" s="5">
        <v>3</v>
      </c>
      <c r="E33" s="5">
        <v>4</v>
      </c>
      <c r="F33" s="5">
        <v>5</v>
      </c>
      <c r="G33" s="5">
        <v>6</v>
      </c>
      <c r="H33" s="5">
        <v>7</v>
      </c>
      <c r="I33" s="5">
        <v>8</v>
      </c>
      <c r="J33" s="5">
        <v>9</v>
      </c>
      <c r="K33" s="5">
        <v>10</v>
      </c>
      <c r="L33" s="5">
        <v>11</v>
      </c>
      <c r="M33" s="5">
        <v>12</v>
      </c>
      <c r="N33" s="5">
        <v>13</v>
      </c>
      <c r="O33" s="5">
        <v>14</v>
      </c>
      <c r="P33" s="5">
        <v>15</v>
      </c>
    </row>
    <row r="34" spans="2:16" x14ac:dyDescent="0.25">
      <c r="B34" s="16"/>
      <c r="C34" s="23" t="s">
        <v>56</v>
      </c>
      <c r="D34" s="16">
        <f>D28+Чт2!D28+Среда2!D27+Вт2!D28+Пон2!D27+Пт!D28+Чт!D29+Среда!D27+Вт!D28+Пон!D27</f>
        <v>10970</v>
      </c>
      <c r="E34" s="15">
        <f>E28+Чт2!E28+Среда2!E27+Вт2!E28+Пон2!E27+Пт!E28+Чт!E29+Среда!E27+Вт!E28+Пон!E27</f>
        <v>583.91199999999992</v>
      </c>
      <c r="F34" s="15">
        <f>F28+Чт2!F28+Среда2!F27+Вт2!F28+Пон2!F27+Пт!F28+Чт!F29+Среда!F27+Вт!F28+Пон!F27</f>
        <v>524.27599999999995</v>
      </c>
      <c r="G34" s="15">
        <f>G28+Чт2!G28+Среда2!G27+Вт2!G28+Пон2!G27+Пт!G28+Чт!G29+Среда!G27+Вт!G28+Пон!G27</f>
        <v>2171.5699999999997</v>
      </c>
      <c r="H34" s="15">
        <f>H28+Чт2!H28+Среда2!H27+Вт2!H28+Пон2!H27+Пт!H28+Чт!H29+Среда!H27+Вт!H28+Пон!H27</f>
        <v>16282.5</v>
      </c>
      <c r="I34" s="15">
        <f>I28+Чт2!I28+Среда2!I27+Вт2!I28+Пон2!I27+Пт!I28+Чт!I29+Среда!I27+Вт!I28+Пон!I27</f>
        <v>8.5719999999999992</v>
      </c>
      <c r="J34" s="15">
        <f>J28+Чт2!J28+Среда2!J27+Вт2!J28+Пон2!J27+Пт!J28+Чт!J29+Среда!J27+Вт!J28+Пон!J27</f>
        <v>1434.6379999999999</v>
      </c>
      <c r="K34" s="15">
        <f>K28+Чт2!K28+Среда2!K27+Вт2!K28+Пон2!K27+Пт!K28+Чт!K29+Среда!K27+Вт!K28+Пон!K27</f>
        <v>7.2849999999999993</v>
      </c>
      <c r="L34" s="15">
        <f>L28+Чт2!L28+Среда2!L27+Вт2!L28+Пон2!L27+Пт!L28+Чт!L29+Среда!L27+Вт!L28+Пон!L27</f>
        <v>57.581000000000003</v>
      </c>
      <c r="M34" s="15">
        <f>M28+Чт2!M28+Среда2!M27+Вт2!M28+Пон2!M27+Пт!M28+Чт!M29+Среда!M27+Вт!M28+Пон!M27</f>
        <v>5432.4260000000004</v>
      </c>
      <c r="N34" s="15">
        <f>N28+Чт2!N28+Среда2!N27+Вт2!N28+Пон2!N27+Пт!N28+Чт!N29+Среда!N27+Вт!N28+Пон!N27</f>
        <v>8012.348</v>
      </c>
      <c r="O34" s="15">
        <f>O28+Чт2!O28+Среда2!O27+Вт2!O28+Пон2!O27+Пт!O28+Чт!O29+Среда!O27+Вт!O28+Пон!O27</f>
        <v>2675.5460000000003</v>
      </c>
      <c r="P34" s="15">
        <f>P28+Чт2!P28+Среда2!P27+Вт2!P28+Пон2!P27+Пт!P28+Чт!P29+Среда!P27+Вт!P28+Пон!P27</f>
        <v>115.94400000000002</v>
      </c>
    </row>
    <row r="35" spans="2:16" x14ac:dyDescent="0.25">
      <c r="B35" s="16"/>
      <c r="C35" s="23" t="s">
        <v>55</v>
      </c>
      <c r="D35" s="16">
        <f>D34/10</f>
        <v>1097</v>
      </c>
      <c r="E35" s="15">
        <f>E34/10</f>
        <v>58.391199999999991</v>
      </c>
      <c r="F35" s="15">
        <f t="shared" ref="F35:P35" si="4">F34/10</f>
        <v>52.427599999999998</v>
      </c>
      <c r="G35" s="15">
        <f t="shared" si="4"/>
        <v>217.15699999999998</v>
      </c>
      <c r="H35" s="15">
        <f t="shared" si="4"/>
        <v>1628.25</v>
      </c>
      <c r="I35" s="15">
        <f t="shared" si="4"/>
        <v>0.85719999999999996</v>
      </c>
      <c r="J35" s="15">
        <f t="shared" si="4"/>
        <v>143.46379999999999</v>
      </c>
      <c r="K35" s="15">
        <f t="shared" si="4"/>
        <v>0.72849999999999993</v>
      </c>
      <c r="L35" s="15">
        <f t="shared" si="4"/>
        <v>5.7581000000000007</v>
      </c>
      <c r="M35" s="15">
        <f t="shared" si="4"/>
        <v>543.24260000000004</v>
      </c>
      <c r="N35" s="15">
        <f t="shared" si="4"/>
        <v>801.23479999999995</v>
      </c>
      <c r="O35" s="15">
        <f t="shared" si="4"/>
        <v>267.55460000000005</v>
      </c>
      <c r="P35" s="15">
        <f t="shared" si="4"/>
        <v>11.594400000000002</v>
      </c>
    </row>
    <row r="36" spans="2:16" x14ac:dyDescent="0.25">
      <c r="B36" s="16"/>
      <c r="C36" s="43" t="s">
        <v>29</v>
      </c>
      <c r="D36" s="44"/>
      <c r="E36" s="21">
        <v>46.2</v>
      </c>
      <c r="F36" s="21">
        <v>47.4</v>
      </c>
      <c r="G36" s="21">
        <v>201</v>
      </c>
      <c r="H36" s="21">
        <v>1415</v>
      </c>
      <c r="I36" s="21">
        <v>0.72</v>
      </c>
      <c r="J36" s="21">
        <v>36</v>
      </c>
      <c r="K36" s="21">
        <v>0.42</v>
      </c>
      <c r="L36" s="21">
        <v>6</v>
      </c>
      <c r="M36" s="21">
        <v>660</v>
      </c>
      <c r="N36" s="21">
        <v>990</v>
      </c>
      <c r="O36" s="21">
        <v>150</v>
      </c>
      <c r="P36" s="21">
        <v>7.2</v>
      </c>
    </row>
    <row r="37" spans="2:16" x14ac:dyDescent="0.25">
      <c r="B37" s="16"/>
      <c r="C37" s="52" t="s">
        <v>30</v>
      </c>
      <c r="D37" s="53"/>
      <c r="E37" s="32">
        <f>E35*100/E36</f>
        <v>126.38787878787876</v>
      </c>
      <c r="F37" s="32">
        <f t="shared" ref="F37:P37" si="5">F35*100/F36</f>
        <v>110.60675105485232</v>
      </c>
      <c r="G37" s="32">
        <f t="shared" si="5"/>
        <v>108.03830845771142</v>
      </c>
      <c r="H37" s="32">
        <f t="shared" si="5"/>
        <v>115.07067137809187</v>
      </c>
      <c r="I37" s="32">
        <f t="shared" si="5"/>
        <v>119.05555555555556</v>
      </c>
      <c r="J37" s="32">
        <f t="shared" si="5"/>
        <v>398.51055555555553</v>
      </c>
      <c r="K37" s="32">
        <f t="shared" si="5"/>
        <v>173.45238095238093</v>
      </c>
      <c r="L37" s="32">
        <f t="shared" si="5"/>
        <v>95.968333333333348</v>
      </c>
      <c r="M37" s="32">
        <f t="shared" si="5"/>
        <v>82.309484848484857</v>
      </c>
      <c r="N37" s="32">
        <f t="shared" si="5"/>
        <v>80.932808080808073</v>
      </c>
      <c r="O37" s="32">
        <f t="shared" si="5"/>
        <v>178.36973333333339</v>
      </c>
      <c r="P37" s="32">
        <f t="shared" si="5"/>
        <v>161.03333333333336</v>
      </c>
    </row>
    <row r="38" spans="2:16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</sheetData>
  <mergeCells count="10">
    <mergeCell ref="C36:D36"/>
    <mergeCell ref="C37:D37"/>
    <mergeCell ref="M9:P9"/>
    <mergeCell ref="C29:D29"/>
    <mergeCell ref="B9:B10"/>
    <mergeCell ref="C9:C10"/>
    <mergeCell ref="D9:D10"/>
    <mergeCell ref="E9:G9"/>
    <mergeCell ref="H9:H10"/>
    <mergeCell ref="I9:L9"/>
  </mergeCells>
  <pageMargins left="0.11811023622047245" right="0.11811023622047245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0"/>
  <sheetViews>
    <sheetView topLeftCell="A7" workbookViewId="0">
      <selection activeCell="B13" sqref="B13:P13"/>
    </sheetView>
  </sheetViews>
  <sheetFormatPr defaultRowHeight="15" x14ac:dyDescent="0.25"/>
  <cols>
    <col min="1" max="1" width="4.85546875" customWidth="1"/>
    <col min="3" max="3" width="37.5703125" customWidth="1"/>
  </cols>
  <sheetData>
    <row r="2" spans="2:16" x14ac:dyDescent="0.25">
      <c r="B2" s="2" t="s">
        <v>63</v>
      </c>
      <c r="C2" s="2"/>
      <c r="K2" s="1"/>
      <c r="L2" s="1"/>
      <c r="M2" s="1"/>
    </row>
    <row r="3" spans="2:16" x14ac:dyDescent="0.25">
      <c r="B3" s="2"/>
      <c r="C3" s="2"/>
      <c r="D3" s="6" t="s">
        <v>78</v>
      </c>
      <c r="K3" s="1"/>
      <c r="L3" s="1"/>
      <c r="M3" s="1"/>
    </row>
    <row r="4" spans="2:16" x14ac:dyDescent="0.25">
      <c r="B4" s="2" t="s">
        <v>17</v>
      </c>
      <c r="C4" s="3" t="s">
        <v>45</v>
      </c>
      <c r="K4" s="1"/>
      <c r="L4" s="1"/>
      <c r="M4" s="1"/>
    </row>
    <row r="5" spans="2:16" x14ac:dyDescent="0.25">
      <c r="B5" s="2" t="s">
        <v>18</v>
      </c>
      <c r="C5" s="3" t="s">
        <v>20</v>
      </c>
      <c r="K5" s="1"/>
      <c r="L5" s="1"/>
      <c r="M5" s="1"/>
    </row>
    <row r="6" spans="2:16" x14ac:dyDescent="0.25">
      <c r="B6" s="2" t="s">
        <v>19</v>
      </c>
      <c r="C6" s="3" t="s">
        <v>59</v>
      </c>
      <c r="K6" s="1"/>
      <c r="L6" s="1"/>
      <c r="M6" s="1"/>
    </row>
    <row r="7" spans="2:16" x14ac:dyDescent="0.25">
      <c r="B7" s="2" t="s">
        <v>62</v>
      </c>
      <c r="C7" s="2"/>
      <c r="K7" s="1"/>
      <c r="L7" s="1"/>
      <c r="M7" s="1"/>
    </row>
    <row r="8" spans="2:16" x14ac:dyDescent="0.25">
      <c r="B8" s="1"/>
      <c r="C8" s="1"/>
      <c r="K8" s="1"/>
      <c r="L8" s="1"/>
      <c r="M8" s="1"/>
    </row>
    <row r="9" spans="2:16" ht="24" customHeight="1" x14ac:dyDescent="0.25">
      <c r="B9" s="46" t="s">
        <v>0</v>
      </c>
      <c r="C9" s="45" t="s">
        <v>1</v>
      </c>
      <c r="D9" s="48" t="s">
        <v>22</v>
      </c>
      <c r="E9" s="40" t="s">
        <v>3</v>
      </c>
      <c r="F9" s="41"/>
      <c r="G9" s="42"/>
      <c r="H9" s="50" t="s">
        <v>2</v>
      </c>
      <c r="I9" s="40" t="s">
        <v>7</v>
      </c>
      <c r="J9" s="41"/>
      <c r="K9" s="41"/>
      <c r="L9" s="42"/>
      <c r="M9" s="40" t="s">
        <v>12</v>
      </c>
      <c r="N9" s="41"/>
      <c r="O9" s="41"/>
      <c r="P9" s="42"/>
    </row>
    <row r="10" spans="2:16" ht="28.5" customHeight="1" x14ac:dyDescent="0.25">
      <c r="B10" s="47"/>
      <c r="C10" s="45"/>
      <c r="D10" s="49"/>
      <c r="E10" s="4" t="s">
        <v>4</v>
      </c>
      <c r="F10" s="4" t="s">
        <v>5</v>
      </c>
      <c r="G10" s="4" t="s">
        <v>6</v>
      </c>
      <c r="H10" s="51"/>
      <c r="I10" s="4" t="s">
        <v>8</v>
      </c>
      <c r="J10" s="4" t="s">
        <v>9</v>
      </c>
      <c r="K10" s="4" t="s">
        <v>10</v>
      </c>
      <c r="L10" s="4" t="s">
        <v>11</v>
      </c>
      <c r="M10" s="4" t="s">
        <v>13</v>
      </c>
      <c r="N10" s="4" t="s">
        <v>14</v>
      </c>
      <c r="O10" s="4" t="s">
        <v>15</v>
      </c>
      <c r="P10" s="4" t="s">
        <v>16</v>
      </c>
    </row>
    <row r="11" spans="2:16" x14ac:dyDescent="0.25"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5">
        <v>12</v>
      </c>
      <c r="N11" s="5">
        <v>13</v>
      </c>
      <c r="O11" s="5">
        <v>14</v>
      </c>
      <c r="P11" s="5">
        <v>15</v>
      </c>
    </row>
    <row r="12" spans="2:16" x14ac:dyDescent="0.25">
      <c r="B12" s="3"/>
      <c r="C12" s="6" t="s">
        <v>60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2:16" x14ac:dyDescent="0.25">
      <c r="B13" s="25" t="s">
        <v>120</v>
      </c>
      <c r="C13" s="8" t="s">
        <v>96</v>
      </c>
      <c r="D13" s="7">
        <v>30</v>
      </c>
      <c r="E13" s="9">
        <v>1.2</v>
      </c>
      <c r="F13" s="9">
        <v>0.42</v>
      </c>
      <c r="G13" s="9">
        <v>6</v>
      </c>
      <c r="H13" s="9">
        <v>32.5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</row>
    <row r="14" spans="2:16" x14ac:dyDescent="0.25">
      <c r="B14" s="15">
        <v>22</v>
      </c>
      <c r="C14" s="8" t="s">
        <v>75</v>
      </c>
      <c r="D14" s="7">
        <v>110</v>
      </c>
      <c r="E14" s="9">
        <v>8.81</v>
      </c>
      <c r="F14" s="9">
        <v>15.76</v>
      </c>
      <c r="G14" s="9">
        <v>12.63</v>
      </c>
      <c r="H14" s="9">
        <v>279</v>
      </c>
      <c r="I14" s="9">
        <v>0.04</v>
      </c>
      <c r="J14" s="9">
        <v>1.31</v>
      </c>
      <c r="K14" s="9">
        <v>0.09</v>
      </c>
      <c r="L14" s="9">
        <v>3.53</v>
      </c>
      <c r="M14" s="9">
        <v>61.8</v>
      </c>
      <c r="N14" s="9">
        <v>116.59</v>
      </c>
      <c r="O14" s="9">
        <v>20.41</v>
      </c>
      <c r="P14" s="9">
        <v>0.85</v>
      </c>
    </row>
    <row r="15" spans="2:16" x14ac:dyDescent="0.25">
      <c r="B15" s="15">
        <v>7</v>
      </c>
      <c r="C15" s="16" t="s">
        <v>39</v>
      </c>
      <c r="D15" s="7">
        <v>150</v>
      </c>
      <c r="E15" s="9">
        <v>5.42</v>
      </c>
      <c r="F15" s="9">
        <v>4.37</v>
      </c>
      <c r="G15" s="9">
        <v>24.19</v>
      </c>
      <c r="H15" s="9">
        <v>167</v>
      </c>
      <c r="I15" s="9">
        <v>0.04</v>
      </c>
      <c r="J15" s="9">
        <v>0</v>
      </c>
      <c r="K15" s="9">
        <v>0.02</v>
      </c>
      <c r="L15" s="9">
        <v>2.91</v>
      </c>
      <c r="M15" s="9">
        <v>3.86</v>
      </c>
      <c r="N15" s="9">
        <v>28.18</v>
      </c>
      <c r="O15" s="9">
        <v>7.52</v>
      </c>
      <c r="P15" s="9">
        <v>0.72</v>
      </c>
    </row>
    <row r="16" spans="2:16" x14ac:dyDescent="0.25">
      <c r="B16" s="15" t="s">
        <v>52</v>
      </c>
      <c r="C16" s="16" t="s">
        <v>76</v>
      </c>
      <c r="D16" s="7">
        <v>200</v>
      </c>
      <c r="E16" s="9">
        <v>1.4</v>
      </c>
      <c r="F16" s="9">
        <v>0.2</v>
      </c>
      <c r="G16" s="9">
        <v>26.4</v>
      </c>
      <c r="H16" s="9">
        <v>120</v>
      </c>
      <c r="I16" s="9">
        <v>0.08</v>
      </c>
      <c r="J16" s="9">
        <v>80</v>
      </c>
      <c r="K16" s="9">
        <v>0.1</v>
      </c>
      <c r="L16" s="9">
        <v>0.2</v>
      </c>
      <c r="M16" s="9">
        <v>36</v>
      </c>
      <c r="N16" s="9">
        <v>26</v>
      </c>
      <c r="O16" s="9">
        <v>22</v>
      </c>
      <c r="P16" s="9">
        <v>0.6</v>
      </c>
    </row>
    <row r="17" spans="2:16" ht="15.75" thickBot="1" x14ac:dyDescent="0.3">
      <c r="B17" s="10" t="s">
        <v>52</v>
      </c>
      <c r="C17" s="16" t="s">
        <v>26</v>
      </c>
      <c r="D17" s="10">
        <v>50</v>
      </c>
      <c r="E17" s="11">
        <v>3.8</v>
      </c>
      <c r="F17" s="11">
        <v>0.4</v>
      </c>
      <c r="G17" s="11">
        <v>24.6</v>
      </c>
      <c r="H17" s="11">
        <v>117.4</v>
      </c>
      <c r="I17" s="11">
        <v>5.3999999999999999E-2</v>
      </c>
      <c r="J17" s="11">
        <v>0</v>
      </c>
      <c r="K17" s="11">
        <v>0</v>
      </c>
      <c r="L17" s="11">
        <v>0.55000000000000004</v>
      </c>
      <c r="M17" s="11">
        <v>10</v>
      </c>
      <c r="N17" s="11">
        <v>32.5</v>
      </c>
      <c r="O17" s="11">
        <v>7</v>
      </c>
      <c r="P17" s="11">
        <v>0.55000000000000004</v>
      </c>
    </row>
    <row r="18" spans="2:16" ht="15.75" thickBot="1" x14ac:dyDescent="0.3">
      <c r="B18" s="12"/>
      <c r="C18" s="13" t="s">
        <v>21</v>
      </c>
      <c r="D18" s="14">
        <f t="shared" ref="D18:P18" si="0">SUM(D13:D17)</f>
        <v>540</v>
      </c>
      <c r="E18" s="14">
        <f t="shared" si="0"/>
        <v>20.63</v>
      </c>
      <c r="F18" s="14">
        <f t="shared" si="0"/>
        <v>21.15</v>
      </c>
      <c r="G18" s="14">
        <f t="shared" si="0"/>
        <v>93.82</v>
      </c>
      <c r="H18" s="14">
        <f t="shared" si="0"/>
        <v>715.9</v>
      </c>
      <c r="I18" s="14">
        <f t="shared" si="0"/>
        <v>0.214</v>
      </c>
      <c r="J18" s="14">
        <f t="shared" si="0"/>
        <v>81.31</v>
      </c>
      <c r="K18" s="14">
        <f t="shared" si="0"/>
        <v>0.21000000000000002</v>
      </c>
      <c r="L18" s="14">
        <f t="shared" si="0"/>
        <v>7.1899999999999995</v>
      </c>
      <c r="M18" s="14">
        <f t="shared" si="0"/>
        <v>111.66</v>
      </c>
      <c r="N18" s="14">
        <f t="shared" si="0"/>
        <v>203.27</v>
      </c>
      <c r="O18" s="14">
        <f t="shared" si="0"/>
        <v>56.93</v>
      </c>
      <c r="P18" s="14">
        <f t="shared" si="0"/>
        <v>2.7199999999999998</v>
      </c>
    </row>
    <row r="19" spans="2:16" x14ac:dyDescent="0.25">
      <c r="B19" s="3"/>
      <c r="C19" s="6" t="s">
        <v>61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2:16" x14ac:dyDescent="0.25">
      <c r="B20" s="15" t="s">
        <v>52</v>
      </c>
      <c r="C20" s="16" t="s">
        <v>64</v>
      </c>
      <c r="D20" s="7" t="s">
        <v>87</v>
      </c>
      <c r="E20" s="9">
        <v>1.8</v>
      </c>
      <c r="F20" s="9">
        <v>0.4</v>
      </c>
      <c r="G20" s="9">
        <v>16.2</v>
      </c>
      <c r="H20" s="9">
        <v>86</v>
      </c>
      <c r="I20" s="9">
        <v>0.08</v>
      </c>
      <c r="J20" s="9">
        <v>120</v>
      </c>
      <c r="K20" s="9">
        <v>0</v>
      </c>
      <c r="L20" s="9">
        <v>0.4</v>
      </c>
      <c r="M20" s="9">
        <v>68</v>
      </c>
      <c r="N20" s="9">
        <v>46</v>
      </c>
      <c r="O20" s="9">
        <v>26</v>
      </c>
      <c r="P20" s="9">
        <v>0.6</v>
      </c>
    </row>
    <row r="21" spans="2:16" ht="30" x14ac:dyDescent="0.25">
      <c r="B21" s="15">
        <v>10</v>
      </c>
      <c r="C21" s="26" t="s">
        <v>89</v>
      </c>
      <c r="D21" s="7" t="s">
        <v>33</v>
      </c>
      <c r="E21" s="9">
        <v>9.34</v>
      </c>
      <c r="F21" s="9">
        <v>8.89</v>
      </c>
      <c r="G21" s="9">
        <v>21.72</v>
      </c>
      <c r="H21" s="9">
        <v>133</v>
      </c>
      <c r="I21" s="9">
        <v>0.2</v>
      </c>
      <c r="J21" s="9">
        <v>5.9</v>
      </c>
      <c r="K21" s="9">
        <v>0.2</v>
      </c>
      <c r="L21" s="9">
        <v>0</v>
      </c>
      <c r="M21" s="9">
        <v>51.91</v>
      </c>
      <c r="N21" s="9">
        <v>163.49</v>
      </c>
      <c r="O21" s="9">
        <v>46.24</v>
      </c>
      <c r="P21" s="9">
        <v>2.74</v>
      </c>
    </row>
    <row r="22" spans="2:16" x14ac:dyDescent="0.25">
      <c r="B22" s="7">
        <v>11</v>
      </c>
      <c r="C22" s="8" t="s">
        <v>90</v>
      </c>
      <c r="D22" s="7">
        <v>110</v>
      </c>
      <c r="E22" s="9">
        <v>17.29</v>
      </c>
      <c r="F22" s="9">
        <v>8.9700000000000006</v>
      </c>
      <c r="G22" s="9">
        <v>3.12</v>
      </c>
      <c r="H22" s="9">
        <v>162.07</v>
      </c>
      <c r="I22" s="9">
        <v>7.0000000000000007E-2</v>
      </c>
      <c r="J22" s="9">
        <v>1.4E-2</v>
      </c>
      <c r="K22" s="9">
        <v>0.01</v>
      </c>
      <c r="L22" s="9">
        <v>1.34</v>
      </c>
      <c r="M22" s="9">
        <v>147.19999999999999</v>
      </c>
      <c r="N22" s="9">
        <v>133.99</v>
      </c>
      <c r="O22" s="9">
        <v>30.75</v>
      </c>
      <c r="P22" s="9">
        <v>0.62</v>
      </c>
    </row>
    <row r="23" spans="2:16" x14ac:dyDescent="0.25">
      <c r="B23" s="7">
        <v>12</v>
      </c>
      <c r="C23" s="8" t="s">
        <v>36</v>
      </c>
      <c r="D23" s="7">
        <v>150</v>
      </c>
      <c r="E23" s="9">
        <v>3.12</v>
      </c>
      <c r="F23" s="9">
        <v>4.68</v>
      </c>
      <c r="G23" s="9">
        <v>12.79</v>
      </c>
      <c r="H23" s="9">
        <v>133</v>
      </c>
      <c r="I23" s="9">
        <v>0.14000000000000001</v>
      </c>
      <c r="J23" s="9">
        <v>5.19</v>
      </c>
      <c r="K23" s="9">
        <v>0.02</v>
      </c>
      <c r="L23" s="9">
        <v>1.02</v>
      </c>
      <c r="M23" s="9">
        <v>40.28</v>
      </c>
      <c r="N23" s="9">
        <v>82.41</v>
      </c>
      <c r="O23" s="9">
        <v>27.94</v>
      </c>
      <c r="P23" s="9">
        <v>1</v>
      </c>
    </row>
    <row r="24" spans="2:16" x14ac:dyDescent="0.25">
      <c r="B24" s="15">
        <v>19</v>
      </c>
      <c r="C24" s="16" t="s">
        <v>95</v>
      </c>
      <c r="D24" s="7">
        <v>200</v>
      </c>
      <c r="E24" s="9">
        <v>1.92</v>
      </c>
      <c r="F24" s="9">
        <v>0.11</v>
      </c>
      <c r="G24" s="9">
        <v>38.83</v>
      </c>
      <c r="H24" s="9">
        <v>166</v>
      </c>
      <c r="I24" s="9">
        <v>0.04</v>
      </c>
      <c r="J24" s="9">
        <v>1.48</v>
      </c>
      <c r="K24" s="9">
        <v>0.1</v>
      </c>
      <c r="L24" s="9">
        <v>0</v>
      </c>
      <c r="M24" s="9">
        <v>68.8</v>
      </c>
      <c r="N24" s="9">
        <v>54.02</v>
      </c>
      <c r="O24" s="9">
        <v>40.85</v>
      </c>
      <c r="P24" s="9">
        <v>1.24</v>
      </c>
    </row>
    <row r="25" spans="2:16" x14ac:dyDescent="0.25">
      <c r="B25" s="10" t="s">
        <v>52</v>
      </c>
      <c r="C25" s="16" t="s">
        <v>26</v>
      </c>
      <c r="D25" s="10">
        <v>50</v>
      </c>
      <c r="E25" s="11">
        <v>3.8</v>
      </c>
      <c r="F25" s="11">
        <v>0.4</v>
      </c>
      <c r="G25" s="11">
        <v>24.6</v>
      </c>
      <c r="H25" s="11">
        <v>117.4</v>
      </c>
      <c r="I25" s="11">
        <v>5.3999999999999999E-2</v>
      </c>
      <c r="J25" s="11">
        <v>0</v>
      </c>
      <c r="K25" s="11">
        <v>0</v>
      </c>
      <c r="L25" s="11">
        <v>0.55000000000000004</v>
      </c>
      <c r="M25" s="11">
        <v>10</v>
      </c>
      <c r="N25" s="11">
        <v>32.5</v>
      </c>
      <c r="O25" s="11">
        <v>7</v>
      </c>
      <c r="P25" s="11">
        <v>0.55000000000000004</v>
      </c>
    </row>
    <row r="26" spans="2:16" ht="15.75" thickBot="1" x14ac:dyDescent="0.3">
      <c r="B26" s="15" t="s">
        <v>52</v>
      </c>
      <c r="C26" s="16" t="s">
        <v>27</v>
      </c>
      <c r="D26" s="7">
        <v>50</v>
      </c>
      <c r="E26" s="9">
        <v>3.3</v>
      </c>
      <c r="F26" s="9">
        <v>0.6</v>
      </c>
      <c r="G26" s="9">
        <v>16.7</v>
      </c>
      <c r="H26" s="9">
        <v>87</v>
      </c>
      <c r="I26" s="9">
        <v>0.09</v>
      </c>
      <c r="J26" s="9">
        <v>0</v>
      </c>
      <c r="K26" s="9">
        <v>0</v>
      </c>
      <c r="L26" s="9">
        <v>0</v>
      </c>
      <c r="M26" s="9">
        <v>17.5</v>
      </c>
      <c r="N26" s="9">
        <v>79</v>
      </c>
      <c r="O26" s="9">
        <v>23.5</v>
      </c>
      <c r="P26" s="9">
        <v>1.95</v>
      </c>
    </row>
    <row r="27" spans="2:16" ht="15.75" thickBot="1" x14ac:dyDescent="0.3">
      <c r="B27" s="12"/>
      <c r="C27" s="13" t="s">
        <v>21</v>
      </c>
      <c r="D27" s="14">
        <f t="shared" ref="D27:P27" si="1">SUM(D20:D26)</f>
        <v>560</v>
      </c>
      <c r="E27" s="14">
        <f t="shared" si="1"/>
        <v>40.569999999999993</v>
      </c>
      <c r="F27" s="14">
        <f t="shared" si="1"/>
        <v>24.05</v>
      </c>
      <c r="G27" s="14">
        <f t="shared" si="1"/>
        <v>133.95999999999998</v>
      </c>
      <c r="H27" s="14">
        <f t="shared" si="1"/>
        <v>884.46999999999991</v>
      </c>
      <c r="I27" s="14">
        <f t="shared" si="1"/>
        <v>0.67400000000000004</v>
      </c>
      <c r="J27" s="33">
        <f>SUM(J20:J26)</f>
        <v>132.584</v>
      </c>
      <c r="K27" s="14">
        <f t="shared" si="1"/>
        <v>0.33</v>
      </c>
      <c r="L27" s="14">
        <f t="shared" si="1"/>
        <v>3.3100000000000005</v>
      </c>
      <c r="M27" s="14">
        <f t="shared" si="1"/>
        <v>403.69</v>
      </c>
      <c r="N27" s="14">
        <f t="shared" si="1"/>
        <v>591.41</v>
      </c>
      <c r="O27" s="14">
        <f t="shared" si="1"/>
        <v>202.28</v>
      </c>
      <c r="P27" s="14">
        <f t="shared" si="1"/>
        <v>8.7000000000000011</v>
      </c>
    </row>
    <row r="28" spans="2:16" x14ac:dyDescent="0.25">
      <c r="B28" s="17"/>
      <c r="C28" s="18" t="s">
        <v>28</v>
      </c>
      <c r="D28" s="19">
        <f t="shared" ref="D28:P28" si="2">D27+D18</f>
        <v>1100</v>
      </c>
      <c r="E28" s="20">
        <f t="shared" si="2"/>
        <v>61.199999999999989</v>
      </c>
      <c r="F28" s="20">
        <f t="shared" si="2"/>
        <v>45.2</v>
      </c>
      <c r="G28" s="20">
        <f t="shared" si="2"/>
        <v>227.77999999999997</v>
      </c>
      <c r="H28" s="20">
        <f t="shared" si="2"/>
        <v>1600.37</v>
      </c>
      <c r="I28" s="20">
        <f t="shared" si="2"/>
        <v>0.88800000000000001</v>
      </c>
      <c r="J28" s="20">
        <f t="shared" si="2"/>
        <v>213.89400000000001</v>
      </c>
      <c r="K28" s="20">
        <f t="shared" si="2"/>
        <v>0.54</v>
      </c>
      <c r="L28" s="20">
        <f t="shared" si="2"/>
        <v>10.5</v>
      </c>
      <c r="M28" s="20">
        <f t="shared" si="2"/>
        <v>515.35</v>
      </c>
      <c r="N28" s="20">
        <f t="shared" si="2"/>
        <v>794.68</v>
      </c>
      <c r="O28" s="20">
        <f t="shared" si="2"/>
        <v>259.20999999999998</v>
      </c>
      <c r="P28" s="20">
        <f t="shared" si="2"/>
        <v>11.420000000000002</v>
      </c>
    </row>
    <row r="29" spans="2:16" x14ac:dyDescent="0.25">
      <c r="B29" s="16"/>
      <c r="C29" s="43" t="s">
        <v>29</v>
      </c>
      <c r="D29" s="44"/>
      <c r="E29" s="21">
        <v>46.2</v>
      </c>
      <c r="F29" s="21">
        <v>47.4</v>
      </c>
      <c r="G29" s="21">
        <v>201</v>
      </c>
      <c r="H29" s="21">
        <v>1415</v>
      </c>
      <c r="I29" s="21">
        <v>0.72</v>
      </c>
      <c r="J29" s="21">
        <v>36</v>
      </c>
      <c r="K29" s="21">
        <v>0.42</v>
      </c>
      <c r="L29" s="21">
        <v>6</v>
      </c>
      <c r="M29" s="21">
        <v>660</v>
      </c>
      <c r="N29" s="21">
        <v>990</v>
      </c>
      <c r="O29" s="21">
        <v>150</v>
      </c>
      <c r="P29" s="21">
        <v>7.2</v>
      </c>
    </row>
    <row r="30" spans="2:16" x14ac:dyDescent="0.25">
      <c r="B30" s="16"/>
      <c r="C30" s="22" t="s">
        <v>30</v>
      </c>
      <c r="D30" s="23"/>
      <c r="E30" s="24">
        <f>E28*100/E29</f>
        <v>132.46753246753244</v>
      </c>
      <c r="F30" s="24">
        <f t="shared" ref="F30:P30" si="3">F28*100/F29</f>
        <v>95.358649789029542</v>
      </c>
      <c r="G30" s="24">
        <f t="shared" si="3"/>
        <v>113.3233830845771</v>
      </c>
      <c r="H30" s="24">
        <f t="shared" si="3"/>
        <v>113.10035335689047</v>
      </c>
      <c r="I30" s="24">
        <f t="shared" si="3"/>
        <v>123.33333333333333</v>
      </c>
      <c r="J30" s="24">
        <f t="shared" si="3"/>
        <v>594.15000000000009</v>
      </c>
      <c r="K30" s="24">
        <f t="shared" si="3"/>
        <v>128.57142857142858</v>
      </c>
      <c r="L30" s="24">
        <f t="shared" si="3"/>
        <v>175</v>
      </c>
      <c r="M30" s="24">
        <f t="shared" si="3"/>
        <v>78.083333333333329</v>
      </c>
      <c r="N30" s="24">
        <f t="shared" si="3"/>
        <v>80.270707070707076</v>
      </c>
      <c r="O30" s="24">
        <f t="shared" si="3"/>
        <v>172.80666666666664</v>
      </c>
      <c r="P30" s="24">
        <f t="shared" si="3"/>
        <v>158.61111111111114</v>
      </c>
    </row>
  </sheetData>
  <mergeCells count="8">
    <mergeCell ref="M9:P9"/>
    <mergeCell ref="C29:D29"/>
    <mergeCell ref="B9:B10"/>
    <mergeCell ref="C9:C10"/>
    <mergeCell ref="D9:D10"/>
    <mergeCell ref="E9:G9"/>
    <mergeCell ref="H9:H10"/>
    <mergeCell ref="I9:L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1"/>
  <sheetViews>
    <sheetView topLeftCell="A7" workbookViewId="0">
      <selection activeCell="B13" sqref="B13:P13"/>
    </sheetView>
  </sheetViews>
  <sheetFormatPr defaultRowHeight="15" x14ac:dyDescent="0.25"/>
  <cols>
    <col min="1" max="1" width="3.42578125" customWidth="1"/>
    <col min="3" max="3" width="39.140625" customWidth="1"/>
  </cols>
  <sheetData>
    <row r="2" spans="2:16" x14ac:dyDescent="0.25">
      <c r="B2" s="2" t="s">
        <v>63</v>
      </c>
      <c r="C2" s="1"/>
      <c r="K2" s="1"/>
      <c r="L2" s="1"/>
      <c r="M2" s="1"/>
    </row>
    <row r="3" spans="2:16" x14ac:dyDescent="0.25">
      <c r="B3" s="1"/>
      <c r="C3" s="1"/>
      <c r="D3" s="6" t="s">
        <v>79</v>
      </c>
      <c r="K3" s="1"/>
      <c r="L3" s="1"/>
      <c r="M3" s="1"/>
    </row>
    <row r="4" spans="2:16" x14ac:dyDescent="0.25">
      <c r="B4" s="2" t="s">
        <v>17</v>
      </c>
      <c r="C4" s="3" t="s">
        <v>35</v>
      </c>
      <c r="K4" s="1"/>
      <c r="L4" s="1"/>
      <c r="M4" s="1"/>
    </row>
    <row r="5" spans="2:16" x14ac:dyDescent="0.25">
      <c r="B5" s="2" t="s">
        <v>18</v>
      </c>
      <c r="C5" s="3" t="s">
        <v>20</v>
      </c>
      <c r="K5" s="1"/>
      <c r="L5" s="1"/>
      <c r="M5" s="1"/>
    </row>
    <row r="6" spans="2:16" x14ac:dyDescent="0.25">
      <c r="B6" s="2" t="s">
        <v>19</v>
      </c>
      <c r="C6" s="3" t="s">
        <v>59</v>
      </c>
      <c r="K6" s="1"/>
      <c r="L6" s="1"/>
      <c r="M6" s="1"/>
    </row>
    <row r="7" spans="2:16" x14ac:dyDescent="0.25">
      <c r="B7" s="2" t="s">
        <v>62</v>
      </c>
      <c r="C7" s="2"/>
      <c r="K7" s="1"/>
      <c r="L7" s="1"/>
      <c r="M7" s="1"/>
    </row>
    <row r="8" spans="2:16" x14ac:dyDescent="0.25">
      <c r="B8" s="1"/>
      <c r="C8" s="1"/>
      <c r="K8" s="1"/>
      <c r="L8" s="1"/>
      <c r="M8" s="1"/>
    </row>
    <row r="9" spans="2:16" ht="24" customHeight="1" x14ac:dyDescent="0.25">
      <c r="B9" s="46" t="s">
        <v>0</v>
      </c>
      <c r="C9" s="45" t="s">
        <v>1</v>
      </c>
      <c r="D9" s="48" t="s">
        <v>22</v>
      </c>
      <c r="E9" s="40" t="s">
        <v>3</v>
      </c>
      <c r="F9" s="41"/>
      <c r="G9" s="42"/>
      <c r="H9" s="50" t="s">
        <v>2</v>
      </c>
      <c r="I9" s="40" t="s">
        <v>7</v>
      </c>
      <c r="J9" s="41"/>
      <c r="K9" s="41"/>
      <c r="L9" s="42"/>
      <c r="M9" s="40" t="s">
        <v>12</v>
      </c>
      <c r="N9" s="41"/>
      <c r="O9" s="41"/>
      <c r="P9" s="42"/>
    </row>
    <row r="10" spans="2:16" ht="28.5" customHeight="1" x14ac:dyDescent="0.25">
      <c r="B10" s="47"/>
      <c r="C10" s="45"/>
      <c r="D10" s="49"/>
      <c r="E10" s="4" t="s">
        <v>4</v>
      </c>
      <c r="F10" s="4" t="s">
        <v>5</v>
      </c>
      <c r="G10" s="4" t="s">
        <v>6</v>
      </c>
      <c r="H10" s="51"/>
      <c r="I10" s="4" t="s">
        <v>8</v>
      </c>
      <c r="J10" s="4" t="s">
        <v>9</v>
      </c>
      <c r="K10" s="4" t="s">
        <v>10</v>
      </c>
      <c r="L10" s="4" t="s">
        <v>11</v>
      </c>
      <c r="M10" s="4" t="s">
        <v>13</v>
      </c>
      <c r="N10" s="4" t="s">
        <v>14</v>
      </c>
      <c r="O10" s="4" t="s">
        <v>15</v>
      </c>
      <c r="P10" s="4" t="s">
        <v>16</v>
      </c>
    </row>
    <row r="11" spans="2:16" x14ac:dyDescent="0.25"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5">
        <v>12</v>
      </c>
      <c r="N11" s="5">
        <v>13</v>
      </c>
      <c r="O11" s="5">
        <v>14</v>
      </c>
      <c r="P11" s="5">
        <v>15</v>
      </c>
    </row>
    <row r="12" spans="2:16" x14ac:dyDescent="0.25">
      <c r="B12" s="3"/>
      <c r="C12" s="6" t="s">
        <v>60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2:16" x14ac:dyDescent="0.25">
      <c r="B13" s="7">
        <v>40</v>
      </c>
      <c r="C13" s="8" t="s">
        <v>98</v>
      </c>
      <c r="D13" s="25" t="s">
        <v>97</v>
      </c>
      <c r="E13" s="9">
        <v>7.1</v>
      </c>
      <c r="F13" s="9">
        <v>3.61</v>
      </c>
      <c r="G13" s="9">
        <v>33.880000000000003</v>
      </c>
      <c r="H13" s="9">
        <v>235</v>
      </c>
      <c r="I13" s="9">
        <v>6.3E-2</v>
      </c>
      <c r="J13" s="9">
        <v>7.5999999999999998E-2</v>
      </c>
      <c r="K13" s="9">
        <v>7.0000000000000007E-2</v>
      </c>
      <c r="L13" s="9">
        <v>0.68</v>
      </c>
      <c r="M13" s="9">
        <v>195</v>
      </c>
      <c r="N13" s="9">
        <v>138</v>
      </c>
      <c r="O13" s="9">
        <v>14.21</v>
      </c>
      <c r="P13" s="9">
        <v>0.748</v>
      </c>
    </row>
    <row r="14" spans="2:16" x14ac:dyDescent="0.25">
      <c r="B14" s="7">
        <v>37</v>
      </c>
      <c r="C14" s="8" t="s">
        <v>71</v>
      </c>
      <c r="D14" s="7">
        <v>200</v>
      </c>
      <c r="E14" s="9">
        <v>6.2</v>
      </c>
      <c r="F14" s="9">
        <v>7.94</v>
      </c>
      <c r="G14" s="9">
        <v>44.49</v>
      </c>
      <c r="H14" s="9">
        <v>257</v>
      </c>
      <c r="I14" s="9">
        <v>0.06</v>
      </c>
      <c r="J14" s="9">
        <v>1.33</v>
      </c>
      <c r="K14" s="9">
        <v>0.05</v>
      </c>
      <c r="L14" s="9">
        <v>0</v>
      </c>
      <c r="M14" s="9">
        <v>133.69999999999999</v>
      </c>
      <c r="N14" s="9">
        <v>162.52000000000001</v>
      </c>
      <c r="O14" s="9">
        <v>37.93</v>
      </c>
      <c r="P14" s="9">
        <v>0.61</v>
      </c>
    </row>
    <row r="15" spans="2:16" x14ac:dyDescent="0.25">
      <c r="B15" s="25" t="s">
        <v>94</v>
      </c>
      <c r="C15" s="8" t="s">
        <v>69</v>
      </c>
      <c r="D15" s="7">
        <v>40</v>
      </c>
      <c r="E15" s="9">
        <v>5.33</v>
      </c>
      <c r="F15" s="9">
        <v>4.83</v>
      </c>
      <c r="G15" s="9">
        <v>0.28999999999999998</v>
      </c>
      <c r="H15" s="9">
        <v>66</v>
      </c>
      <c r="I15" s="9">
        <v>0.03</v>
      </c>
      <c r="J15" s="9">
        <v>0</v>
      </c>
      <c r="K15" s="9">
        <v>0.11</v>
      </c>
      <c r="L15" s="9">
        <v>0.25</v>
      </c>
      <c r="M15" s="9">
        <v>23.1</v>
      </c>
      <c r="N15" s="9">
        <v>80.64</v>
      </c>
      <c r="O15" s="9">
        <v>5.04</v>
      </c>
      <c r="P15" s="9">
        <v>1.05</v>
      </c>
    </row>
    <row r="16" spans="2:16" ht="15.75" thickBot="1" x14ac:dyDescent="0.3">
      <c r="B16" s="7">
        <v>27</v>
      </c>
      <c r="C16" s="8" t="s">
        <v>40</v>
      </c>
      <c r="D16" s="7">
        <v>200</v>
      </c>
      <c r="E16" s="9">
        <v>5.05</v>
      </c>
      <c r="F16" s="9">
        <v>5.32</v>
      </c>
      <c r="G16" s="9">
        <v>17.39</v>
      </c>
      <c r="H16" s="9">
        <v>137</v>
      </c>
      <c r="I16" s="9">
        <v>0</v>
      </c>
      <c r="J16" s="9">
        <v>1.95</v>
      </c>
      <c r="K16" s="9">
        <v>0</v>
      </c>
      <c r="L16" s="9">
        <v>0</v>
      </c>
      <c r="M16" s="9">
        <v>150.66999999999999</v>
      </c>
      <c r="N16" s="9">
        <v>0</v>
      </c>
      <c r="O16" s="9">
        <v>32.1</v>
      </c>
      <c r="P16" s="9">
        <v>1.04</v>
      </c>
    </row>
    <row r="17" spans="2:16" ht="15.75" thickBot="1" x14ac:dyDescent="0.3">
      <c r="B17" s="12"/>
      <c r="C17" s="13" t="s">
        <v>21</v>
      </c>
      <c r="D17" s="14">
        <f t="shared" ref="D17:P17" si="0">SUM(D13:D16)</f>
        <v>440</v>
      </c>
      <c r="E17" s="14">
        <f t="shared" si="0"/>
        <v>23.680000000000003</v>
      </c>
      <c r="F17" s="14">
        <f t="shared" si="0"/>
        <v>21.700000000000003</v>
      </c>
      <c r="G17" s="14">
        <f t="shared" si="0"/>
        <v>96.050000000000011</v>
      </c>
      <c r="H17" s="14">
        <f t="shared" si="0"/>
        <v>695</v>
      </c>
      <c r="I17" s="14">
        <f t="shared" si="0"/>
        <v>0.153</v>
      </c>
      <c r="J17" s="14">
        <f t="shared" si="0"/>
        <v>3.3559999999999999</v>
      </c>
      <c r="K17" s="14">
        <f t="shared" si="0"/>
        <v>0.23</v>
      </c>
      <c r="L17" s="14">
        <f t="shared" si="0"/>
        <v>0.93</v>
      </c>
      <c r="M17" s="14">
        <f t="shared" si="0"/>
        <v>502.47</v>
      </c>
      <c r="N17" s="14">
        <f t="shared" si="0"/>
        <v>381.15999999999997</v>
      </c>
      <c r="O17" s="14">
        <f t="shared" si="0"/>
        <v>89.28</v>
      </c>
      <c r="P17" s="14">
        <f t="shared" si="0"/>
        <v>3.4480000000000004</v>
      </c>
    </row>
    <row r="18" spans="2:16" x14ac:dyDescent="0.25">
      <c r="B18" s="3"/>
      <c r="C18" s="6" t="s">
        <v>61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2:16" x14ac:dyDescent="0.25">
      <c r="B19" s="15">
        <v>49</v>
      </c>
      <c r="C19" s="16" t="s">
        <v>116</v>
      </c>
      <c r="D19" s="7">
        <v>60</v>
      </c>
      <c r="E19" s="9">
        <v>1</v>
      </c>
      <c r="F19" s="9">
        <v>4.37</v>
      </c>
      <c r="G19" s="9">
        <v>6.18</v>
      </c>
      <c r="H19" s="9">
        <v>66</v>
      </c>
      <c r="I19" s="9">
        <v>0.02</v>
      </c>
      <c r="J19" s="9">
        <v>3.73</v>
      </c>
      <c r="K19" s="9">
        <v>0.01</v>
      </c>
      <c r="L19" s="9">
        <v>1.66</v>
      </c>
      <c r="M19" s="9">
        <v>20.66</v>
      </c>
      <c r="N19" s="9">
        <v>28.04</v>
      </c>
      <c r="O19" s="9">
        <v>131.11000000000001</v>
      </c>
      <c r="P19" s="9">
        <v>0.8</v>
      </c>
    </row>
    <row r="20" spans="2:16" ht="30.75" customHeight="1" x14ac:dyDescent="0.25">
      <c r="B20" s="15">
        <v>16</v>
      </c>
      <c r="C20" s="26" t="s">
        <v>51</v>
      </c>
      <c r="D20" s="7" t="s">
        <v>25</v>
      </c>
      <c r="E20" s="9">
        <v>5</v>
      </c>
      <c r="F20" s="9">
        <v>5.9</v>
      </c>
      <c r="G20" s="9">
        <v>10.51</v>
      </c>
      <c r="H20" s="9">
        <v>128</v>
      </c>
      <c r="I20" s="9">
        <v>7.0000000000000007E-2</v>
      </c>
      <c r="J20" s="9">
        <v>10.130000000000001</v>
      </c>
      <c r="K20" s="9">
        <v>0.21</v>
      </c>
      <c r="L20" s="9">
        <v>0</v>
      </c>
      <c r="M20" s="9">
        <v>59.6</v>
      </c>
      <c r="N20" s="9">
        <v>92.18</v>
      </c>
      <c r="O20" s="9">
        <v>31.06</v>
      </c>
      <c r="P20" s="9">
        <v>1.48</v>
      </c>
    </row>
    <row r="21" spans="2:16" ht="30" customHeight="1" x14ac:dyDescent="0.25">
      <c r="B21" s="15">
        <v>41</v>
      </c>
      <c r="C21" s="26" t="s">
        <v>99</v>
      </c>
      <c r="D21" s="34">
        <v>100</v>
      </c>
      <c r="E21" s="35">
        <v>13.89</v>
      </c>
      <c r="F21" s="35">
        <v>14.74</v>
      </c>
      <c r="G21" s="35">
        <v>4.25</v>
      </c>
      <c r="H21" s="35">
        <v>202.5</v>
      </c>
      <c r="I21" s="35">
        <v>6.5000000000000002E-2</v>
      </c>
      <c r="J21" s="35">
        <v>1.55</v>
      </c>
      <c r="K21" s="35">
        <v>6.4000000000000001E-2</v>
      </c>
      <c r="L21" s="35">
        <v>0</v>
      </c>
      <c r="M21" s="35">
        <v>148.62</v>
      </c>
      <c r="N21" s="35">
        <v>109.15</v>
      </c>
      <c r="O21" s="35">
        <v>15.25</v>
      </c>
      <c r="P21" s="35">
        <v>0.95</v>
      </c>
    </row>
    <row r="22" spans="2:16" x14ac:dyDescent="0.25">
      <c r="B22" s="7">
        <v>18</v>
      </c>
      <c r="C22" s="8" t="s">
        <v>23</v>
      </c>
      <c r="D22" s="7">
        <v>150</v>
      </c>
      <c r="E22" s="9">
        <v>8.59</v>
      </c>
      <c r="F22" s="9">
        <v>6.1</v>
      </c>
      <c r="G22" s="9">
        <v>38.049999999999997</v>
      </c>
      <c r="H22" s="9">
        <v>243</v>
      </c>
      <c r="I22" s="9">
        <v>0.21</v>
      </c>
      <c r="J22" s="9">
        <v>0</v>
      </c>
      <c r="K22" s="9">
        <v>0.03</v>
      </c>
      <c r="L22" s="9">
        <v>0</v>
      </c>
      <c r="M22" s="9">
        <v>24.78</v>
      </c>
      <c r="N22" s="9">
        <v>205.02</v>
      </c>
      <c r="O22" s="9">
        <v>137.16</v>
      </c>
      <c r="P22" s="9">
        <v>4.5999999999999996</v>
      </c>
    </row>
    <row r="23" spans="2:16" x14ac:dyDescent="0.25">
      <c r="B23" s="15" t="s">
        <v>52</v>
      </c>
      <c r="C23" s="16" t="s">
        <v>76</v>
      </c>
      <c r="D23" s="7">
        <v>200</v>
      </c>
      <c r="E23" s="9">
        <v>1.4</v>
      </c>
      <c r="F23" s="9">
        <v>0.2</v>
      </c>
      <c r="G23" s="9">
        <v>26.4</v>
      </c>
      <c r="H23" s="9">
        <v>120</v>
      </c>
      <c r="I23" s="9">
        <v>0.08</v>
      </c>
      <c r="J23" s="9">
        <v>80</v>
      </c>
      <c r="K23" s="9">
        <v>0.1</v>
      </c>
      <c r="L23" s="9">
        <v>0.2</v>
      </c>
      <c r="M23" s="9">
        <v>36</v>
      </c>
      <c r="N23" s="9">
        <v>26</v>
      </c>
      <c r="O23" s="9">
        <v>22</v>
      </c>
      <c r="P23" s="9">
        <v>0.6</v>
      </c>
    </row>
    <row r="24" spans="2:16" x14ac:dyDescent="0.25">
      <c r="B24" s="10" t="s">
        <v>52</v>
      </c>
      <c r="C24" s="16" t="s">
        <v>26</v>
      </c>
      <c r="D24" s="10">
        <v>50</v>
      </c>
      <c r="E24" s="11">
        <v>3.8</v>
      </c>
      <c r="F24" s="11">
        <v>0.4</v>
      </c>
      <c r="G24" s="11">
        <v>24.6</v>
      </c>
      <c r="H24" s="11">
        <v>117.4</v>
      </c>
      <c r="I24" s="11">
        <v>5.3999999999999999E-2</v>
      </c>
      <c r="J24" s="11">
        <v>0</v>
      </c>
      <c r="K24" s="11">
        <v>0</v>
      </c>
      <c r="L24" s="11">
        <v>0.55000000000000004</v>
      </c>
      <c r="M24" s="11">
        <v>10</v>
      </c>
      <c r="N24" s="11">
        <v>32.5</v>
      </c>
      <c r="O24" s="11">
        <v>7</v>
      </c>
      <c r="P24" s="11">
        <v>0.55000000000000004</v>
      </c>
    </row>
    <row r="25" spans="2:16" ht="15.75" thickBot="1" x14ac:dyDescent="0.3">
      <c r="B25" s="15" t="s">
        <v>52</v>
      </c>
      <c r="C25" s="16" t="s">
        <v>27</v>
      </c>
      <c r="D25" s="7">
        <v>50</v>
      </c>
      <c r="E25" s="9">
        <v>3.3</v>
      </c>
      <c r="F25" s="9">
        <v>0.6</v>
      </c>
      <c r="G25" s="9">
        <v>16.7</v>
      </c>
      <c r="H25" s="9">
        <v>87</v>
      </c>
      <c r="I25" s="9">
        <v>0.09</v>
      </c>
      <c r="J25" s="9">
        <v>0</v>
      </c>
      <c r="K25" s="9">
        <v>0</v>
      </c>
      <c r="L25" s="9">
        <v>0</v>
      </c>
      <c r="M25" s="9">
        <v>17.5</v>
      </c>
      <c r="N25" s="9">
        <v>79</v>
      </c>
      <c r="O25" s="9">
        <v>23.5</v>
      </c>
      <c r="P25" s="9">
        <v>1.95</v>
      </c>
    </row>
    <row r="26" spans="2:16" ht="15.75" thickBot="1" x14ac:dyDescent="0.3">
      <c r="B26" s="12"/>
      <c r="C26" s="13" t="s">
        <v>21</v>
      </c>
      <c r="D26" s="14">
        <f t="shared" ref="D26:P26" si="1">SUM(D19:D25)</f>
        <v>610</v>
      </c>
      <c r="E26" s="14">
        <f t="shared" si="1"/>
        <v>36.979999999999997</v>
      </c>
      <c r="F26" s="14">
        <f t="shared" si="1"/>
        <v>32.309999999999995</v>
      </c>
      <c r="G26" s="14">
        <f t="shared" si="1"/>
        <v>126.68999999999998</v>
      </c>
      <c r="H26" s="14">
        <f t="shared" si="1"/>
        <v>963.9</v>
      </c>
      <c r="I26" s="14">
        <f t="shared" si="1"/>
        <v>0.58899999999999997</v>
      </c>
      <c r="J26" s="14">
        <f t="shared" si="1"/>
        <v>95.41</v>
      </c>
      <c r="K26" s="14">
        <f t="shared" si="1"/>
        <v>0.41400000000000003</v>
      </c>
      <c r="L26" s="14">
        <f t="shared" si="1"/>
        <v>2.41</v>
      </c>
      <c r="M26" s="14">
        <f t="shared" si="1"/>
        <v>317.15999999999997</v>
      </c>
      <c r="N26" s="14">
        <f t="shared" si="1"/>
        <v>571.89</v>
      </c>
      <c r="O26" s="14">
        <f t="shared" si="1"/>
        <v>367.08000000000004</v>
      </c>
      <c r="P26" s="14">
        <f t="shared" si="1"/>
        <v>10.93</v>
      </c>
    </row>
    <row r="27" spans="2:16" x14ac:dyDescent="0.25">
      <c r="B27" s="17"/>
      <c r="C27" s="18" t="s">
        <v>28</v>
      </c>
      <c r="D27" s="19">
        <f t="shared" ref="D27:P27" si="2">D26+D17</f>
        <v>1050</v>
      </c>
      <c r="E27" s="20">
        <f t="shared" si="2"/>
        <v>60.66</v>
      </c>
      <c r="F27" s="20">
        <f t="shared" si="2"/>
        <v>54.01</v>
      </c>
      <c r="G27" s="20">
        <f t="shared" si="2"/>
        <v>222.74</v>
      </c>
      <c r="H27" s="20">
        <f t="shared" si="2"/>
        <v>1658.9</v>
      </c>
      <c r="I27" s="20">
        <f t="shared" si="2"/>
        <v>0.74199999999999999</v>
      </c>
      <c r="J27" s="20">
        <f t="shared" si="2"/>
        <v>98.765999999999991</v>
      </c>
      <c r="K27" s="20">
        <f t="shared" si="2"/>
        <v>0.64400000000000002</v>
      </c>
      <c r="L27" s="20">
        <f t="shared" si="2"/>
        <v>3.3400000000000003</v>
      </c>
      <c r="M27" s="20">
        <f t="shared" si="2"/>
        <v>819.63</v>
      </c>
      <c r="N27" s="20">
        <f t="shared" si="2"/>
        <v>953.05</v>
      </c>
      <c r="O27" s="20">
        <f t="shared" si="2"/>
        <v>456.36</v>
      </c>
      <c r="P27" s="20">
        <f t="shared" si="2"/>
        <v>14.378</v>
      </c>
    </row>
    <row r="28" spans="2:16" x14ac:dyDescent="0.25">
      <c r="B28" s="16"/>
      <c r="C28" s="43" t="s">
        <v>29</v>
      </c>
      <c r="D28" s="44"/>
      <c r="E28" s="21">
        <v>46.2</v>
      </c>
      <c r="F28" s="21">
        <v>47.4</v>
      </c>
      <c r="G28" s="21">
        <v>201</v>
      </c>
      <c r="H28" s="21">
        <v>1415</v>
      </c>
      <c r="I28" s="21">
        <v>0.72</v>
      </c>
      <c r="J28" s="21">
        <v>36</v>
      </c>
      <c r="K28" s="21">
        <v>0.42</v>
      </c>
      <c r="L28" s="21">
        <v>6</v>
      </c>
      <c r="M28" s="21">
        <v>660</v>
      </c>
      <c r="N28" s="21">
        <v>990</v>
      </c>
      <c r="O28" s="21">
        <v>150</v>
      </c>
      <c r="P28" s="21">
        <v>7.2</v>
      </c>
    </row>
    <row r="29" spans="2:16" x14ac:dyDescent="0.25">
      <c r="B29" s="16"/>
      <c r="C29" s="22" t="s">
        <v>30</v>
      </c>
      <c r="D29" s="23"/>
      <c r="E29" s="24">
        <f>E27*100/E28</f>
        <v>131.2987012987013</v>
      </c>
      <c r="F29" s="24">
        <f t="shared" ref="F29:P29" si="3">F27*100/F28</f>
        <v>113.9451476793249</v>
      </c>
      <c r="G29" s="24">
        <f t="shared" si="3"/>
        <v>110.81592039800995</v>
      </c>
      <c r="H29" s="24">
        <f t="shared" si="3"/>
        <v>117.23674911660777</v>
      </c>
      <c r="I29" s="24">
        <f t="shared" si="3"/>
        <v>103.05555555555556</v>
      </c>
      <c r="J29" s="24">
        <f t="shared" si="3"/>
        <v>274.34999999999997</v>
      </c>
      <c r="K29" s="24">
        <f t="shared" si="3"/>
        <v>153.33333333333334</v>
      </c>
      <c r="L29" s="24">
        <f t="shared" si="3"/>
        <v>55.666666666666679</v>
      </c>
      <c r="M29" s="24">
        <f t="shared" si="3"/>
        <v>124.18636363636364</v>
      </c>
      <c r="N29" s="24">
        <f t="shared" si="3"/>
        <v>96.267676767676761</v>
      </c>
      <c r="O29" s="24">
        <f t="shared" si="3"/>
        <v>304.24</v>
      </c>
      <c r="P29" s="24">
        <f t="shared" si="3"/>
        <v>199.69444444444443</v>
      </c>
    </row>
    <row r="30" spans="2:16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2:16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</sheetData>
  <mergeCells count="8">
    <mergeCell ref="M9:P9"/>
    <mergeCell ref="C28:D28"/>
    <mergeCell ref="B9:B10"/>
    <mergeCell ref="C9:C10"/>
    <mergeCell ref="D9:D10"/>
    <mergeCell ref="E9:G9"/>
    <mergeCell ref="H9:H10"/>
    <mergeCell ref="I9:L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7" workbookViewId="0">
      <selection activeCell="P23" sqref="P23"/>
    </sheetView>
  </sheetViews>
  <sheetFormatPr defaultRowHeight="15" x14ac:dyDescent="0.25"/>
  <cols>
    <col min="1" max="1" width="5.7109375" customWidth="1"/>
    <col min="2" max="2" width="7.5703125" customWidth="1"/>
    <col min="3" max="3" width="38.140625" customWidth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3"/>
      <c r="B2" s="2" t="s">
        <v>63</v>
      </c>
      <c r="C2" s="2"/>
      <c r="D2" s="3"/>
      <c r="E2" s="3"/>
      <c r="F2" s="3"/>
      <c r="G2" s="3"/>
      <c r="H2" s="3"/>
      <c r="I2" s="3"/>
      <c r="J2" s="3"/>
      <c r="K2" s="2"/>
      <c r="L2" s="2"/>
      <c r="M2" s="2"/>
      <c r="N2" s="3"/>
      <c r="O2" s="3"/>
      <c r="P2" s="3"/>
    </row>
    <row r="3" spans="1:16" x14ac:dyDescent="0.25">
      <c r="A3" s="3"/>
      <c r="B3" s="2"/>
      <c r="C3" s="2"/>
      <c r="D3" s="6" t="s">
        <v>80</v>
      </c>
      <c r="E3" s="3"/>
      <c r="F3" s="3"/>
      <c r="G3" s="3"/>
      <c r="H3" s="3"/>
      <c r="I3" s="3"/>
      <c r="J3" s="3"/>
      <c r="K3" s="2"/>
      <c r="L3" s="2"/>
      <c r="M3" s="2"/>
      <c r="N3" s="3"/>
      <c r="O3" s="3"/>
      <c r="P3" s="3"/>
    </row>
    <row r="4" spans="1:16" x14ac:dyDescent="0.25">
      <c r="A4" s="3"/>
      <c r="B4" s="2" t="s">
        <v>17</v>
      </c>
      <c r="C4" s="3" t="s">
        <v>38</v>
      </c>
      <c r="D4" s="3"/>
      <c r="E4" s="3"/>
      <c r="F4" s="3"/>
      <c r="G4" s="3"/>
      <c r="H4" s="3"/>
      <c r="I4" s="3"/>
      <c r="J4" s="3"/>
      <c r="K4" s="2"/>
      <c r="L4" s="2"/>
      <c r="M4" s="2"/>
      <c r="N4" s="3"/>
      <c r="O4" s="3"/>
      <c r="P4" s="3"/>
    </row>
    <row r="5" spans="1:16" x14ac:dyDescent="0.25">
      <c r="A5" s="3"/>
      <c r="B5" s="2" t="s">
        <v>18</v>
      </c>
      <c r="C5" s="3" t="s">
        <v>20</v>
      </c>
      <c r="D5" s="3"/>
      <c r="E5" s="3"/>
      <c r="F5" s="3"/>
      <c r="G5" s="3"/>
      <c r="H5" s="3"/>
      <c r="I5" s="3"/>
      <c r="J5" s="3"/>
      <c r="K5" s="2"/>
      <c r="L5" s="2"/>
      <c r="M5" s="2"/>
      <c r="N5" s="3"/>
      <c r="O5" s="3"/>
      <c r="P5" s="3"/>
    </row>
    <row r="6" spans="1:16" x14ac:dyDescent="0.25">
      <c r="A6" s="3"/>
      <c r="B6" s="2" t="s">
        <v>19</v>
      </c>
      <c r="C6" s="3" t="s">
        <v>59</v>
      </c>
      <c r="D6" s="3"/>
      <c r="E6" s="3"/>
      <c r="F6" s="3"/>
      <c r="G6" s="3"/>
      <c r="H6" s="3"/>
      <c r="I6" s="3"/>
      <c r="J6" s="3"/>
      <c r="K6" s="2"/>
      <c r="L6" s="2"/>
      <c r="M6" s="2"/>
      <c r="N6" s="3"/>
      <c r="O6" s="3"/>
      <c r="P6" s="3"/>
    </row>
    <row r="7" spans="1:16" x14ac:dyDescent="0.25">
      <c r="A7" s="3"/>
      <c r="B7" s="2" t="s">
        <v>62</v>
      </c>
      <c r="C7" s="2"/>
      <c r="D7" s="3"/>
      <c r="E7" s="3"/>
      <c r="F7" s="3"/>
      <c r="G7" s="3"/>
      <c r="H7" s="3"/>
      <c r="I7" s="3"/>
      <c r="J7" s="3"/>
      <c r="K7" s="2"/>
      <c r="L7" s="2"/>
      <c r="M7" s="2"/>
      <c r="N7" s="3"/>
      <c r="O7" s="3"/>
      <c r="P7" s="3"/>
    </row>
    <row r="8" spans="1:16" x14ac:dyDescent="0.25">
      <c r="A8" s="3"/>
      <c r="B8" s="2"/>
      <c r="C8" s="2"/>
      <c r="D8" s="3"/>
      <c r="E8" s="3"/>
      <c r="F8" s="3"/>
      <c r="G8" s="3"/>
      <c r="H8" s="3"/>
      <c r="I8" s="3"/>
      <c r="J8" s="3"/>
      <c r="K8" s="2"/>
      <c r="L8" s="2"/>
      <c r="M8" s="2"/>
      <c r="N8" s="3"/>
      <c r="O8" s="3"/>
      <c r="P8" s="3"/>
    </row>
    <row r="9" spans="1:16" ht="24" customHeight="1" x14ac:dyDescent="0.25">
      <c r="A9" s="3"/>
      <c r="B9" s="46" t="s">
        <v>0</v>
      </c>
      <c r="C9" s="45" t="s">
        <v>1</v>
      </c>
      <c r="D9" s="48" t="s">
        <v>22</v>
      </c>
      <c r="E9" s="40" t="s">
        <v>3</v>
      </c>
      <c r="F9" s="41"/>
      <c r="G9" s="42"/>
      <c r="H9" s="50" t="s">
        <v>2</v>
      </c>
      <c r="I9" s="40" t="s">
        <v>7</v>
      </c>
      <c r="J9" s="41"/>
      <c r="K9" s="41"/>
      <c r="L9" s="42"/>
      <c r="M9" s="40" t="s">
        <v>12</v>
      </c>
      <c r="N9" s="41"/>
      <c r="O9" s="41"/>
      <c r="P9" s="42"/>
    </row>
    <row r="10" spans="1:16" ht="28.5" customHeight="1" x14ac:dyDescent="0.25">
      <c r="A10" s="3"/>
      <c r="B10" s="47"/>
      <c r="C10" s="45"/>
      <c r="D10" s="49"/>
      <c r="E10" s="4" t="s">
        <v>4</v>
      </c>
      <c r="F10" s="4" t="s">
        <v>5</v>
      </c>
      <c r="G10" s="4" t="s">
        <v>6</v>
      </c>
      <c r="H10" s="51"/>
      <c r="I10" s="4" t="s">
        <v>8</v>
      </c>
      <c r="J10" s="4" t="s">
        <v>9</v>
      </c>
      <c r="K10" s="4" t="s">
        <v>10</v>
      </c>
      <c r="L10" s="4" t="s">
        <v>11</v>
      </c>
      <c r="M10" s="4" t="s">
        <v>13</v>
      </c>
      <c r="N10" s="4" t="s">
        <v>14</v>
      </c>
      <c r="O10" s="4" t="s">
        <v>15</v>
      </c>
      <c r="P10" s="4" t="s">
        <v>16</v>
      </c>
    </row>
    <row r="11" spans="1:16" x14ac:dyDescent="0.25">
      <c r="A11" s="3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5">
        <v>12</v>
      </c>
      <c r="N11" s="5">
        <v>13</v>
      </c>
      <c r="O11" s="5">
        <v>14</v>
      </c>
      <c r="P11" s="5">
        <v>15</v>
      </c>
    </row>
    <row r="12" spans="1:16" x14ac:dyDescent="0.25">
      <c r="A12" s="3"/>
      <c r="B12" s="3"/>
      <c r="C12" s="6" t="s">
        <v>60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5">
      <c r="A13" s="3"/>
      <c r="B13" s="7">
        <v>7</v>
      </c>
      <c r="C13" s="8" t="s">
        <v>100</v>
      </c>
      <c r="D13" s="7">
        <v>60</v>
      </c>
      <c r="E13" s="9">
        <v>0.42</v>
      </c>
      <c r="F13" s="9">
        <v>0.06</v>
      </c>
      <c r="G13" s="9">
        <v>1.1399999999999999</v>
      </c>
      <c r="H13" s="9">
        <v>7</v>
      </c>
      <c r="I13" s="9">
        <v>0.02</v>
      </c>
      <c r="J13" s="9">
        <v>3.16</v>
      </c>
      <c r="K13" s="9">
        <v>0</v>
      </c>
      <c r="L13" s="9">
        <v>0.05</v>
      </c>
      <c r="M13" s="9">
        <v>10.199999999999999</v>
      </c>
      <c r="N13" s="9">
        <v>18</v>
      </c>
      <c r="O13" s="9">
        <v>8.4</v>
      </c>
      <c r="P13" s="9">
        <v>0.3</v>
      </c>
    </row>
    <row r="14" spans="1:16" x14ac:dyDescent="0.25">
      <c r="A14" s="3"/>
      <c r="B14" s="7">
        <v>23</v>
      </c>
      <c r="C14" s="8" t="s">
        <v>57</v>
      </c>
      <c r="D14" s="7">
        <v>150</v>
      </c>
      <c r="E14" s="9">
        <v>11.288</v>
      </c>
      <c r="F14" s="9">
        <v>14.16</v>
      </c>
      <c r="G14" s="9">
        <v>6.4450000000000003</v>
      </c>
      <c r="H14" s="9">
        <v>196.29</v>
      </c>
      <c r="I14" s="9">
        <v>8.5999999999999993E-2</v>
      </c>
      <c r="J14" s="9">
        <v>20.707999999999998</v>
      </c>
      <c r="K14" s="9">
        <v>0.128</v>
      </c>
      <c r="L14" s="9">
        <v>0.6</v>
      </c>
      <c r="M14" s="9">
        <v>42.968000000000004</v>
      </c>
      <c r="N14" s="9">
        <v>126.514</v>
      </c>
      <c r="O14" s="9">
        <v>24.608000000000001</v>
      </c>
      <c r="P14" s="9">
        <v>1.4570000000000001</v>
      </c>
    </row>
    <row r="15" spans="1:16" x14ac:dyDescent="0.25">
      <c r="A15" s="3"/>
      <c r="B15" s="15">
        <v>31</v>
      </c>
      <c r="C15" s="16" t="s">
        <v>49</v>
      </c>
      <c r="D15" s="7">
        <v>150</v>
      </c>
      <c r="E15" s="9">
        <v>3.64</v>
      </c>
      <c r="F15" s="9">
        <v>4.33</v>
      </c>
      <c r="G15" s="9">
        <v>37.36</v>
      </c>
      <c r="H15" s="9">
        <v>206</v>
      </c>
      <c r="I15" s="9">
        <v>0.03</v>
      </c>
      <c r="J15" s="9">
        <v>0</v>
      </c>
      <c r="K15" s="9">
        <v>0.02</v>
      </c>
      <c r="L15" s="9">
        <v>0</v>
      </c>
      <c r="M15" s="9">
        <v>15.62</v>
      </c>
      <c r="N15" s="9">
        <v>79.81</v>
      </c>
      <c r="O15" s="9">
        <v>27.13</v>
      </c>
      <c r="P15" s="9">
        <v>0.56000000000000005</v>
      </c>
    </row>
    <row r="16" spans="1:16" x14ac:dyDescent="0.25">
      <c r="A16" s="3"/>
      <c r="B16" s="15" t="s">
        <v>52</v>
      </c>
      <c r="C16" s="16" t="s">
        <v>64</v>
      </c>
      <c r="D16" s="7" t="s">
        <v>101</v>
      </c>
      <c r="E16" s="9">
        <v>1</v>
      </c>
      <c r="F16" s="9">
        <v>0.222</v>
      </c>
      <c r="G16" s="9">
        <v>9</v>
      </c>
      <c r="H16" s="9">
        <v>48</v>
      </c>
      <c r="I16" s="9">
        <v>4.3999999999999997E-2</v>
      </c>
      <c r="J16" s="9">
        <v>66.67</v>
      </c>
      <c r="K16" s="9">
        <v>0</v>
      </c>
      <c r="L16" s="9">
        <v>0.222</v>
      </c>
      <c r="M16" s="9">
        <v>38</v>
      </c>
      <c r="N16" s="9">
        <v>25.26</v>
      </c>
      <c r="O16" s="9">
        <v>14.44</v>
      </c>
      <c r="P16" s="9">
        <v>0.33300000000000002</v>
      </c>
    </row>
    <row r="17" spans="1:16" x14ac:dyDescent="0.25">
      <c r="A17" s="3"/>
      <c r="B17" s="7">
        <v>9</v>
      </c>
      <c r="C17" s="8" t="s">
        <v>24</v>
      </c>
      <c r="D17" s="7">
        <v>200</v>
      </c>
      <c r="E17" s="9">
        <v>0.2</v>
      </c>
      <c r="F17" s="9">
        <v>0.05</v>
      </c>
      <c r="G17" s="9">
        <v>15.01</v>
      </c>
      <c r="H17" s="9">
        <v>60</v>
      </c>
      <c r="I17" s="9">
        <v>0</v>
      </c>
      <c r="J17" s="9">
        <v>0.1</v>
      </c>
      <c r="K17" s="9">
        <v>0</v>
      </c>
      <c r="L17" s="9">
        <v>0</v>
      </c>
      <c r="M17" s="9">
        <v>14.58</v>
      </c>
      <c r="N17" s="9">
        <v>8.24</v>
      </c>
      <c r="O17" s="9">
        <v>6.44</v>
      </c>
      <c r="P17" s="9">
        <v>0.86</v>
      </c>
    </row>
    <row r="18" spans="1:16" ht="15.75" thickBot="1" x14ac:dyDescent="0.3">
      <c r="A18" s="3"/>
      <c r="B18" s="10" t="s">
        <v>52</v>
      </c>
      <c r="C18" s="16" t="s">
        <v>26</v>
      </c>
      <c r="D18" s="10">
        <v>50</v>
      </c>
      <c r="E18" s="11">
        <v>3.8</v>
      </c>
      <c r="F18" s="11">
        <v>0.4</v>
      </c>
      <c r="G18" s="11">
        <v>24.6</v>
      </c>
      <c r="H18" s="11">
        <v>117.4</v>
      </c>
      <c r="I18" s="11">
        <v>5.3999999999999999E-2</v>
      </c>
      <c r="J18" s="11">
        <v>0</v>
      </c>
      <c r="K18" s="11">
        <v>0</v>
      </c>
      <c r="L18" s="11">
        <v>0.55000000000000004</v>
      </c>
      <c r="M18" s="11">
        <v>10</v>
      </c>
      <c r="N18" s="11">
        <v>32.5</v>
      </c>
      <c r="O18" s="11">
        <v>7</v>
      </c>
      <c r="P18" s="11">
        <v>0.55000000000000004</v>
      </c>
    </row>
    <row r="19" spans="1:16" ht="15.75" thickBot="1" x14ac:dyDescent="0.3">
      <c r="A19" s="3"/>
      <c r="B19" s="12"/>
      <c r="C19" s="13" t="s">
        <v>21</v>
      </c>
      <c r="D19" s="14">
        <f t="shared" ref="D19:P19" si="0">SUM(D13:D18)</f>
        <v>610</v>
      </c>
      <c r="E19" s="14">
        <f t="shared" si="0"/>
        <v>20.347999999999999</v>
      </c>
      <c r="F19" s="14">
        <f t="shared" si="0"/>
        <v>19.222000000000001</v>
      </c>
      <c r="G19" s="14">
        <f t="shared" si="0"/>
        <v>93.555000000000007</v>
      </c>
      <c r="H19" s="14">
        <f t="shared" si="0"/>
        <v>634.68999999999994</v>
      </c>
      <c r="I19" s="14">
        <f t="shared" si="0"/>
        <v>0.23399999999999999</v>
      </c>
      <c r="J19" s="14">
        <f t="shared" si="0"/>
        <v>90.637999999999991</v>
      </c>
      <c r="K19" s="14">
        <f t="shared" si="0"/>
        <v>0.14799999999999999</v>
      </c>
      <c r="L19" s="14">
        <f t="shared" si="0"/>
        <v>1.4220000000000002</v>
      </c>
      <c r="M19" s="14">
        <f t="shared" si="0"/>
        <v>131.36799999999999</v>
      </c>
      <c r="N19" s="14">
        <f t="shared" si="0"/>
        <v>290.32400000000001</v>
      </c>
      <c r="O19" s="14">
        <f t="shared" si="0"/>
        <v>88.018000000000001</v>
      </c>
      <c r="P19" s="14">
        <f t="shared" si="0"/>
        <v>4.0600000000000005</v>
      </c>
    </row>
    <row r="20" spans="1:16" x14ac:dyDescent="0.25">
      <c r="A20" s="3"/>
      <c r="B20" s="3"/>
      <c r="C20" s="6" t="s">
        <v>61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25">
      <c r="A21" s="3"/>
      <c r="B21" s="7">
        <v>20</v>
      </c>
      <c r="C21" s="8" t="s">
        <v>37</v>
      </c>
      <c r="D21" s="7">
        <v>60</v>
      </c>
      <c r="E21" s="9">
        <v>1.1000000000000001</v>
      </c>
      <c r="F21" s="9">
        <v>7.25</v>
      </c>
      <c r="G21" s="9">
        <v>4.46</v>
      </c>
      <c r="H21" s="9">
        <v>88</v>
      </c>
      <c r="I21" s="9">
        <v>1.2E-2</v>
      </c>
      <c r="J21" s="9">
        <v>4.056</v>
      </c>
      <c r="K21" s="9">
        <v>0</v>
      </c>
      <c r="L21" s="9">
        <v>0</v>
      </c>
      <c r="M21" s="9">
        <v>23.74</v>
      </c>
      <c r="N21" s="9">
        <v>21.43</v>
      </c>
      <c r="O21" s="9">
        <v>8.69</v>
      </c>
      <c r="P21" s="9">
        <v>0.41</v>
      </c>
    </row>
    <row r="22" spans="1:16" ht="30" x14ac:dyDescent="0.25">
      <c r="A22" s="3"/>
      <c r="B22" s="15">
        <v>42</v>
      </c>
      <c r="C22" s="36" t="s">
        <v>102</v>
      </c>
      <c r="D22" s="7" t="s">
        <v>103</v>
      </c>
      <c r="E22" s="9">
        <v>7.28</v>
      </c>
      <c r="F22" s="9">
        <v>4.95</v>
      </c>
      <c r="G22" s="9">
        <v>22.7</v>
      </c>
      <c r="H22" s="9">
        <v>159</v>
      </c>
      <c r="I22" s="9">
        <v>0.13</v>
      </c>
      <c r="J22" s="9">
        <v>8.3699999999999992</v>
      </c>
      <c r="K22" s="9">
        <v>0.19</v>
      </c>
      <c r="L22" s="9">
        <v>0</v>
      </c>
      <c r="M22" s="9">
        <v>33.54</v>
      </c>
      <c r="N22" s="9">
        <v>111.05</v>
      </c>
      <c r="O22" s="9">
        <v>33.26</v>
      </c>
      <c r="P22" s="9">
        <v>1.39</v>
      </c>
    </row>
    <row r="23" spans="1:16" x14ac:dyDescent="0.25">
      <c r="A23" s="3"/>
      <c r="B23" s="7">
        <v>29</v>
      </c>
      <c r="C23" s="8" t="s">
        <v>92</v>
      </c>
      <c r="D23" s="7">
        <v>90</v>
      </c>
      <c r="E23" s="9">
        <v>13.17</v>
      </c>
      <c r="F23" s="9">
        <v>16.52</v>
      </c>
      <c r="G23" s="9">
        <v>7.52</v>
      </c>
      <c r="H23" s="9">
        <v>291</v>
      </c>
      <c r="I23" s="9">
        <v>0.1</v>
      </c>
      <c r="J23" s="9">
        <v>24.16</v>
      </c>
      <c r="K23" s="9">
        <v>0.15</v>
      </c>
      <c r="L23" s="9">
        <v>0.7</v>
      </c>
      <c r="M23" s="9">
        <v>50.13</v>
      </c>
      <c r="N23" s="9">
        <v>147.6</v>
      </c>
      <c r="O23" s="9">
        <v>28.71</v>
      </c>
      <c r="P23" s="9">
        <v>1.7</v>
      </c>
    </row>
    <row r="24" spans="1:16" x14ac:dyDescent="0.25">
      <c r="A24" s="3"/>
      <c r="B24" s="15">
        <v>24</v>
      </c>
      <c r="C24" s="16" t="s">
        <v>41</v>
      </c>
      <c r="D24" s="7">
        <v>150</v>
      </c>
      <c r="E24" s="9">
        <v>5.55</v>
      </c>
      <c r="F24" s="9">
        <v>5.4</v>
      </c>
      <c r="G24" s="9">
        <v>5.85</v>
      </c>
      <c r="H24" s="9">
        <v>94.5</v>
      </c>
      <c r="I24" s="9">
        <v>0.04</v>
      </c>
      <c r="J24" s="9">
        <v>25.5</v>
      </c>
      <c r="K24" s="9">
        <v>0.08</v>
      </c>
      <c r="L24" s="9">
        <v>0.22</v>
      </c>
      <c r="M24" s="9">
        <v>88.47</v>
      </c>
      <c r="N24" s="9">
        <v>58.6</v>
      </c>
      <c r="O24" s="9">
        <v>28.71</v>
      </c>
      <c r="P24" s="9">
        <v>1.1499999999999999</v>
      </c>
    </row>
    <row r="25" spans="1:16" x14ac:dyDescent="0.25">
      <c r="A25" s="3"/>
      <c r="B25" s="15">
        <v>43</v>
      </c>
      <c r="C25" s="16" t="s">
        <v>104</v>
      </c>
      <c r="D25" s="7">
        <v>200</v>
      </c>
      <c r="E25" s="9">
        <v>0.34</v>
      </c>
      <c r="F25" s="9">
        <v>0.28000000000000003</v>
      </c>
      <c r="G25" s="9">
        <v>28.73</v>
      </c>
      <c r="H25" s="9">
        <v>130</v>
      </c>
      <c r="I25" s="9">
        <v>0.01</v>
      </c>
      <c r="J25" s="9">
        <v>100</v>
      </c>
      <c r="K25" s="9">
        <v>0</v>
      </c>
      <c r="L25" s="9">
        <v>0.76</v>
      </c>
      <c r="M25" s="9">
        <v>8.5</v>
      </c>
      <c r="N25" s="9">
        <v>2.21</v>
      </c>
      <c r="O25" s="9">
        <v>2.92</v>
      </c>
      <c r="P25" s="9">
        <v>0.55000000000000004</v>
      </c>
    </row>
    <row r="26" spans="1:16" x14ac:dyDescent="0.25">
      <c r="A26" s="3"/>
      <c r="B26" s="10" t="s">
        <v>52</v>
      </c>
      <c r="C26" s="16" t="s">
        <v>26</v>
      </c>
      <c r="D26" s="10">
        <v>50</v>
      </c>
      <c r="E26" s="11">
        <v>3.8</v>
      </c>
      <c r="F26" s="11">
        <v>0.4</v>
      </c>
      <c r="G26" s="11">
        <v>24.6</v>
      </c>
      <c r="H26" s="11">
        <v>117.4</v>
      </c>
      <c r="I26" s="11">
        <v>5.3999999999999999E-2</v>
      </c>
      <c r="J26" s="11">
        <v>0</v>
      </c>
      <c r="K26" s="11">
        <v>0</v>
      </c>
      <c r="L26" s="11">
        <v>0.55000000000000004</v>
      </c>
      <c r="M26" s="11">
        <v>10</v>
      </c>
      <c r="N26" s="11">
        <v>32.5</v>
      </c>
      <c r="O26" s="11">
        <v>7</v>
      </c>
      <c r="P26" s="11">
        <v>0.55000000000000004</v>
      </c>
    </row>
    <row r="27" spans="1:16" ht="15.75" thickBot="1" x14ac:dyDescent="0.3">
      <c r="A27" s="3"/>
      <c r="B27" s="15" t="s">
        <v>52</v>
      </c>
      <c r="C27" s="16" t="s">
        <v>27</v>
      </c>
      <c r="D27" s="7">
        <v>50</v>
      </c>
      <c r="E27" s="9">
        <v>3.3</v>
      </c>
      <c r="F27" s="9">
        <v>0.6</v>
      </c>
      <c r="G27" s="9">
        <v>16.7</v>
      </c>
      <c r="H27" s="9">
        <v>87</v>
      </c>
      <c r="I27" s="9">
        <v>0.09</v>
      </c>
      <c r="J27" s="9">
        <v>0</v>
      </c>
      <c r="K27" s="9">
        <v>0</v>
      </c>
      <c r="L27" s="9">
        <v>0</v>
      </c>
      <c r="M27" s="9">
        <v>17.5</v>
      </c>
      <c r="N27" s="9">
        <v>79</v>
      </c>
      <c r="O27" s="9">
        <v>23.5</v>
      </c>
      <c r="P27" s="9">
        <v>1.95</v>
      </c>
    </row>
    <row r="28" spans="1:16" ht="15.75" thickBot="1" x14ac:dyDescent="0.3">
      <c r="A28" s="3"/>
      <c r="B28" s="12"/>
      <c r="C28" s="13" t="s">
        <v>21</v>
      </c>
      <c r="D28" s="14">
        <f t="shared" ref="D28:P28" si="1">SUM(D21:D27)</f>
        <v>600</v>
      </c>
      <c r="E28" s="14">
        <f t="shared" si="1"/>
        <v>34.54</v>
      </c>
      <c r="F28" s="14">
        <f t="shared" si="1"/>
        <v>35.4</v>
      </c>
      <c r="G28" s="14">
        <f t="shared" si="1"/>
        <v>110.56000000000002</v>
      </c>
      <c r="H28" s="14">
        <f t="shared" si="1"/>
        <v>966.9</v>
      </c>
      <c r="I28" s="14">
        <f t="shared" si="1"/>
        <v>0.43600000000000005</v>
      </c>
      <c r="J28" s="14">
        <f t="shared" si="1"/>
        <v>162.08600000000001</v>
      </c>
      <c r="K28" s="14">
        <f t="shared" si="1"/>
        <v>0.42</v>
      </c>
      <c r="L28" s="14">
        <f t="shared" si="1"/>
        <v>2.23</v>
      </c>
      <c r="M28" s="14">
        <f t="shared" si="1"/>
        <v>231.88</v>
      </c>
      <c r="N28" s="14">
        <f t="shared" si="1"/>
        <v>452.39</v>
      </c>
      <c r="O28" s="14">
        <f t="shared" si="1"/>
        <v>132.79000000000002</v>
      </c>
      <c r="P28" s="14">
        <f t="shared" si="1"/>
        <v>7.7</v>
      </c>
    </row>
    <row r="29" spans="1:16" x14ac:dyDescent="0.25">
      <c r="A29" s="3"/>
      <c r="B29" s="17"/>
      <c r="C29" s="18" t="s">
        <v>28</v>
      </c>
      <c r="D29" s="19">
        <f t="shared" ref="D29:P29" si="2">D28+D19</f>
        <v>1210</v>
      </c>
      <c r="E29" s="20">
        <f t="shared" si="2"/>
        <v>54.887999999999998</v>
      </c>
      <c r="F29" s="20">
        <f t="shared" si="2"/>
        <v>54.622</v>
      </c>
      <c r="G29" s="20">
        <f t="shared" si="2"/>
        <v>204.11500000000001</v>
      </c>
      <c r="H29" s="20">
        <f t="shared" si="2"/>
        <v>1601.59</v>
      </c>
      <c r="I29" s="20">
        <f t="shared" si="2"/>
        <v>0.67</v>
      </c>
      <c r="J29" s="20">
        <f t="shared" si="2"/>
        <v>252.72399999999999</v>
      </c>
      <c r="K29" s="20">
        <f t="shared" si="2"/>
        <v>0.56799999999999995</v>
      </c>
      <c r="L29" s="20">
        <f t="shared" si="2"/>
        <v>3.6520000000000001</v>
      </c>
      <c r="M29" s="20">
        <f t="shared" si="2"/>
        <v>363.24799999999999</v>
      </c>
      <c r="N29" s="20">
        <f t="shared" si="2"/>
        <v>742.71399999999994</v>
      </c>
      <c r="O29" s="20">
        <f t="shared" si="2"/>
        <v>220.80800000000002</v>
      </c>
      <c r="P29" s="20">
        <f t="shared" si="2"/>
        <v>11.760000000000002</v>
      </c>
    </row>
    <row r="30" spans="1:16" x14ac:dyDescent="0.25">
      <c r="A30" s="3"/>
      <c r="B30" s="16"/>
      <c r="C30" s="43" t="s">
        <v>29</v>
      </c>
      <c r="D30" s="44"/>
      <c r="E30" s="21">
        <v>46.2</v>
      </c>
      <c r="F30" s="21">
        <v>47.4</v>
      </c>
      <c r="G30" s="21">
        <v>201</v>
      </c>
      <c r="H30" s="21">
        <v>1415</v>
      </c>
      <c r="I30" s="21">
        <v>0.72</v>
      </c>
      <c r="J30" s="21">
        <v>36</v>
      </c>
      <c r="K30" s="21">
        <v>0.42</v>
      </c>
      <c r="L30" s="21">
        <v>6</v>
      </c>
      <c r="M30" s="21">
        <v>660</v>
      </c>
      <c r="N30" s="21">
        <v>990</v>
      </c>
      <c r="O30" s="21">
        <v>150</v>
      </c>
      <c r="P30" s="21">
        <v>7.2</v>
      </c>
    </row>
    <row r="31" spans="1:16" x14ac:dyDescent="0.25">
      <c r="A31" s="3"/>
      <c r="B31" s="16"/>
      <c r="C31" s="22" t="s">
        <v>30</v>
      </c>
      <c r="D31" s="23"/>
      <c r="E31" s="24">
        <f>E29*100/E30</f>
        <v>118.8051948051948</v>
      </c>
      <c r="F31" s="24">
        <f t="shared" ref="F31:P31" si="3">F29*100/F30</f>
        <v>115.23628691983123</v>
      </c>
      <c r="G31" s="24">
        <f t="shared" si="3"/>
        <v>101.54975124378109</v>
      </c>
      <c r="H31" s="24">
        <f t="shared" si="3"/>
        <v>113.18657243816254</v>
      </c>
      <c r="I31" s="24">
        <f t="shared" si="3"/>
        <v>93.055555555555557</v>
      </c>
      <c r="J31" s="24">
        <f t="shared" si="3"/>
        <v>702.01111111111106</v>
      </c>
      <c r="K31" s="24">
        <f t="shared" si="3"/>
        <v>135.23809523809524</v>
      </c>
      <c r="L31" s="24">
        <f t="shared" si="3"/>
        <v>60.866666666666667</v>
      </c>
      <c r="M31" s="24">
        <f t="shared" si="3"/>
        <v>55.037575757575752</v>
      </c>
      <c r="N31" s="24">
        <f t="shared" si="3"/>
        <v>75.021616161616151</v>
      </c>
      <c r="O31" s="24">
        <f t="shared" si="3"/>
        <v>147.20533333333336</v>
      </c>
      <c r="P31" s="24">
        <f t="shared" si="3"/>
        <v>163.33333333333337</v>
      </c>
    </row>
    <row r="32" spans="1:16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8">
    <mergeCell ref="M9:P9"/>
    <mergeCell ref="C30:D30"/>
    <mergeCell ref="B9:B10"/>
    <mergeCell ref="C9:C10"/>
    <mergeCell ref="D9:D10"/>
    <mergeCell ref="E9:G9"/>
    <mergeCell ref="H9:H10"/>
    <mergeCell ref="I9:L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7" workbookViewId="0">
      <selection activeCell="B23" sqref="B23:P23"/>
    </sheetView>
  </sheetViews>
  <sheetFormatPr defaultRowHeight="15" x14ac:dyDescent="0.25"/>
  <cols>
    <col min="3" max="3" width="34.140625" customWidth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3"/>
      <c r="B2" s="2" t="s">
        <v>63</v>
      </c>
      <c r="C2" s="2"/>
      <c r="D2" s="3"/>
      <c r="E2" s="3"/>
      <c r="F2" s="3"/>
      <c r="G2" s="3"/>
      <c r="H2" s="3"/>
      <c r="I2" s="3"/>
      <c r="J2" s="3"/>
      <c r="K2" s="2"/>
      <c r="L2" s="2"/>
      <c r="M2" s="2"/>
      <c r="N2" s="3"/>
      <c r="O2" s="3"/>
      <c r="P2" s="3"/>
    </row>
    <row r="3" spans="1:16" x14ac:dyDescent="0.25">
      <c r="A3" s="3"/>
      <c r="B3" s="2"/>
      <c r="C3" s="2"/>
      <c r="D3" s="6" t="s">
        <v>81</v>
      </c>
      <c r="E3" s="3"/>
      <c r="F3" s="3"/>
      <c r="G3" s="3"/>
      <c r="H3" s="3"/>
      <c r="I3" s="3"/>
      <c r="J3" s="3"/>
      <c r="K3" s="2"/>
      <c r="L3" s="2"/>
      <c r="M3" s="2"/>
      <c r="N3" s="3"/>
      <c r="O3" s="3"/>
      <c r="P3" s="3"/>
    </row>
    <row r="4" spans="1:16" x14ac:dyDescent="0.25">
      <c r="A4" s="3"/>
      <c r="B4" s="2" t="s">
        <v>17</v>
      </c>
      <c r="C4" s="3" t="s">
        <v>42</v>
      </c>
      <c r="D4" s="3"/>
      <c r="E4" s="3"/>
      <c r="F4" s="3"/>
      <c r="G4" s="3"/>
      <c r="H4" s="3"/>
      <c r="I4" s="3"/>
      <c r="J4" s="3"/>
      <c r="K4" s="2"/>
      <c r="L4" s="2"/>
      <c r="M4" s="2"/>
      <c r="N4" s="3"/>
      <c r="O4" s="3"/>
      <c r="P4" s="3"/>
    </row>
    <row r="5" spans="1:16" x14ac:dyDescent="0.25">
      <c r="A5" s="3"/>
      <c r="B5" s="2" t="s">
        <v>18</v>
      </c>
      <c r="C5" s="3" t="s">
        <v>20</v>
      </c>
      <c r="D5" s="3"/>
      <c r="E5" s="3"/>
      <c r="F5" s="3"/>
      <c r="G5" s="3"/>
      <c r="H5" s="3"/>
      <c r="I5" s="3"/>
      <c r="J5" s="3"/>
      <c r="K5" s="2"/>
      <c r="L5" s="2"/>
      <c r="M5" s="2"/>
      <c r="N5" s="3"/>
      <c r="O5" s="3"/>
      <c r="P5" s="3"/>
    </row>
    <row r="6" spans="1:16" x14ac:dyDescent="0.25">
      <c r="A6" s="3"/>
      <c r="B6" s="2" t="s">
        <v>19</v>
      </c>
      <c r="C6" s="3" t="s">
        <v>59</v>
      </c>
      <c r="D6" s="3"/>
      <c r="E6" s="3"/>
      <c r="F6" s="3"/>
      <c r="G6" s="3"/>
      <c r="H6" s="3"/>
      <c r="I6" s="3"/>
      <c r="J6" s="3"/>
      <c r="K6" s="2"/>
      <c r="L6" s="2"/>
      <c r="M6" s="2"/>
      <c r="N6" s="3"/>
      <c r="O6" s="3"/>
      <c r="P6" s="3"/>
    </row>
    <row r="7" spans="1:16" x14ac:dyDescent="0.25">
      <c r="A7" s="3"/>
      <c r="B7" s="2" t="s">
        <v>62</v>
      </c>
      <c r="C7" s="2"/>
      <c r="D7" s="3"/>
      <c r="E7" s="3"/>
      <c r="F7" s="3"/>
      <c r="G7" s="3"/>
      <c r="H7" s="3"/>
      <c r="I7" s="3"/>
      <c r="J7" s="3"/>
      <c r="K7" s="2"/>
      <c r="L7" s="2"/>
      <c r="M7" s="2"/>
      <c r="N7" s="3"/>
      <c r="O7" s="3"/>
      <c r="P7" s="3"/>
    </row>
    <row r="8" spans="1:16" x14ac:dyDescent="0.25">
      <c r="A8" s="3"/>
      <c r="B8" s="2"/>
      <c r="C8" s="2"/>
      <c r="D8" s="3"/>
      <c r="E8" s="3"/>
      <c r="F8" s="3"/>
      <c r="G8" s="3"/>
      <c r="H8" s="3"/>
      <c r="I8" s="3"/>
      <c r="J8" s="3"/>
      <c r="K8" s="2"/>
      <c r="L8" s="2"/>
      <c r="M8" s="2"/>
      <c r="N8" s="3"/>
      <c r="O8" s="3"/>
      <c r="P8" s="3"/>
    </row>
    <row r="9" spans="1:16" ht="24" customHeight="1" x14ac:dyDescent="0.25">
      <c r="A9" s="3"/>
      <c r="B9" s="46" t="s">
        <v>0</v>
      </c>
      <c r="C9" s="45" t="s">
        <v>1</v>
      </c>
      <c r="D9" s="48" t="s">
        <v>22</v>
      </c>
      <c r="E9" s="40" t="s">
        <v>3</v>
      </c>
      <c r="F9" s="41"/>
      <c r="G9" s="42"/>
      <c r="H9" s="50" t="s">
        <v>2</v>
      </c>
      <c r="I9" s="40" t="s">
        <v>7</v>
      </c>
      <c r="J9" s="41"/>
      <c r="K9" s="41"/>
      <c r="L9" s="42"/>
      <c r="M9" s="40" t="s">
        <v>12</v>
      </c>
      <c r="N9" s="41"/>
      <c r="O9" s="41"/>
      <c r="P9" s="42"/>
    </row>
    <row r="10" spans="1:16" ht="28.5" customHeight="1" x14ac:dyDescent="0.25">
      <c r="A10" s="3"/>
      <c r="B10" s="47"/>
      <c r="C10" s="45"/>
      <c r="D10" s="49"/>
      <c r="E10" s="4" t="s">
        <v>4</v>
      </c>
      <c r="F10" s="4" t="s">
        <v>5</v>
      </c>
      <c r="G10" s="4" t="s">
        <v>6</v>
      </c>
      <c r="H10" s="51"/>
      <c r="I10" s="4" t="s">
        <v>8</v>
      </c>
      <c r="J10" s="4" t="s">
        <v>9</v>
      </c>
      <c r="K10" s="4" t="s">
        <v>10</v>
      </c>
      <c r="L10" s="4" t="s">
        <v>11</v>
      </c>
      <c r="M10" s="4" t="s">
        <v>13</v>
      </c>
      <c r="N10" s="4" t="s">
        <v>14</v>
      </c>
      <c r="O10" s="4" t="s">
        <v>15</v>
      </c>
      <c r="P10" s="4" t="s">
        <v>16</v>
      </c>
    </row>
    <row r="11" spans="1:16" x14ac:dyDescent="0.25">
      <c r="A11" s="3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5">
        <v>12</v>
      </c>
      <c r="N11" s="5">
        <v>13</v>
      </c>
      <c r="O11" s="5">
        <v>14</v>
      </c>
      <c r="P11" s="5">
        <v>15</v>
      </c>
    </row>
    <row r="12" spans="1:16" x14ac:dyDescent="0.25">
      <c r="A12" s="3"/>
      <c r="B12" s="3"/>
      <c r="C12" s="6" t="s">
        <v>60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5">
      <c r="A13" s="3"/>
      <c r="B13" s="15" t="s">
        <v>52</v>
      </c>
      <c r="C13" s="16" t="s">
        <v>105</v>
      </c>
      <c r="D13" s="7">
        <v>45</v>
      </c>
      <c r="E13" s="9">
        <v>2.7</v>
      </c>
      <c r="F13" s="9">
        <v>1.57</v>
      </c>
      <c r="G13" s="9">
        <v>5.26</v>
      </c>
      <c r="H13" s="9">
        <v>46</v>
      </c>
      <c r="I13" s="9">
        <v>0</v>
      </c>
      <c r="J13" s="9">
        <v>0</v>
      </c>
      <c r="K13" s="9">
        <v>0</v>
      </c>
      <c r="L13" s="9">
        <v>0</v>
      </c>
      <c r="M13" s="9">
        <v>108</v>
      </c>
      <c r="N13" s="9">
        <v>0</v>
      </c>
      <c r="O13" s="9">
        <v>0</v>
      </c>
      <c r="P13" s="9">
        <v>0</v>
      </c>
    </row>
    <row r="14" spans="1:16" ht="28.5" customHeight="1" x14ac:dyDescent="0.25">
      <c r="A14" s="3"/>
      <c r="B14" s="7">
        <v>39</v>
      </c>
      <c r="C14" s="36" t="s">
        <v>107</v>
      </c>
      <c r="D14" s="7" t="s">
        <v>106</v>
      </c>
      <c r="E14" s="9">
        <v>13.63</v>
      </c>
      <c r="F14" s="9">
        <v>17.66</v>
      </c>
      <c r="G14" s="9">
        <v>11.18</v>
      </c>
      <c r="H14" s="9">
        <v>255</v>
      </c>
      <c r="I14" s="9">
        <v>0.1</v>
      </c>
      <c r="J14" s="9">
        <v>24.84</v>
      </c>
      <c r="K14" s="9">
        <v>0.23</v>
      </c>
      <c r="L14" s="9">
        <v>0.7</v>
      </c>
      <c r="M14" s="9">
        <v>56.71</v>
      </c>
      <c r="N14" s="9">
        <v>155.1</v>
      </c>
      <c r="O14" s="9">
        <v>32.82</v>
      </c>
      <c r="P14" s="9">
        <v>1.85</v>
      </c>
    </row>
    <row r="15" spans="1:16" x14ac:dyDescent="0.25">
      <c r="A15" s="3"/>
      <c r="B15" s="7">
        <v>11</v>
      </c>
      <c r="C15" s="8" t="s">
        <v>36</v>
      </c>
      <c r="D15" s="7">
        <v>150</v>
      </c>
      <c r="E15" s="9">
        <v>3.12</v>
      </c>
      <c r="F15" s="9">
        <v>4.68</v>
      </c>
      <c r="G15" s="9">
        <v>12.79</v>
      </c>
      <c r="H15" s="9">
        <v>133</v>
      </c>
      <c r="I15" s="9">
        <v>0.14000000000000001</v>
      </c>
      <c r="J15" s="9">
        <v>5.19</v>
      </c>
      <c r="K15" s="9">
        <v>0.02</v>
      </c>
      <c r="L15" s="9">
        <v>1.02</v>
      </c>
      <c r="M15" s="9">
        <v>40.28</v>
      </c>
      <c r="N15" s="9">
        <v>82.41</v>
      </c>
      <c r="O15" s="9">
        <v>27.94</v>
      </c>
      <c r="P15" s="9">
        <v>1</v>
      </c>
    </row>
    <row r="16" spans="1:16" x14ac:dyDescent="0.25">
      <c r="A16" s="3"/>
      <c r="B16" s="15">
        <v>35</v>
      </c>
      <c r="C16" s="16" t="s">
        <v>50</v>
      </c>
      <c r="D16" s="7">
        <v>200</v>
      </c>
      <c r="E16" s="9">
        <v>0.16</v>
      </c>
      <c r="F16" s="9">
        <v>0.16</v>
      </c>
      <c r="G16" s="9">
        <v>27.87</v>
      </c>
      <c r="H16" s="9">
        <v>115</v>
      </c>
      <c r="I16" s="9">
        <v>0.01</v>
      </c>
      <c r="J16" s="9">
        <v>1.72</v>
      </c>
      <c r="K16" s="9">
        <v>0</v>
      </c>
      <c r="L16" s="9">
        <v>0.4</v>
      </c>
      <c r="M16" s="9">
        <v>14.86</v>
      </c>
      <c r="N16" s="9">
        <v>4.4000000000000004</v>
      </c>
      <c r="O16" s="9">
        <v>5.32</v>
      </c>
      <c r="P16" s="9">
        <v>0.95</v>
      </c>
    </row>
    <row r="17" spans="1:16" ht="15.75" thickBot="1" x14ac:dyDescent="0.3">
      <c r="A17" s="3"/>
      <c r="B17" s="10" t="s">
        <v>52</v>
      </c>
      <c r="C17" s="16" t="s">
        <v>26</v>
      </c>
      <c r="D17" s="10">
        <v>50</v>
      </c>
      <c r="E17" s="11">
        <v>3.8</v>
      </c>
      <c r="F17" s="11">
        <v>0.4</v>
      </c>
      <c r="G17" s="11">
        <v>24.6</v>
      </c>
      <c r="H17" s="11">
        <v>117.4</v>
      </c>
      <c r="I17" s="11">
        <v>5.3999999999999999E-2</v>
      </c>
      <c r="J17" s="11">
        <v>0</v>
      </c>
      <c r="K17" s="11">
        <v>0</v>
      </c>
      <c r="L17" s="11">
        <v>0.55000000000000004</v>
      </c>
      <c r="M17" s="11">
        <v>10</v>
      </c>
      <c r="N17" s="11">
        <v>32.5</v>
      </c>
      <c r="O17" s="11">
        <v>7</v>
      </c>
      <c r="P17" s="11">
        <v>0.55000000000000004</v>
      </c>
    </row>
    <row r="18" spans="1:16" ht="15.75" thickBot="1" x14ac:dyDescent="0.3">
      <c r="A18" s="3"/>
      <c r="B18" s="12"/>
      <c r="C18" s="13" t="s">
        <v>21</v>
      </c>
      <c r="D18" s="14">
        <f t="shared" ref="D18:P18" si="0">SUM(D13:D17)</f>
        <v>445</v>
      </c>
      <c r="E18" s="14">
        <f t="shared" si="0"/>
        <v>23.410000000000004</v>
      </c>
      <c r="F18" s="14">
        <f t="shared" si="0"/>
        <v>24.47</v>
      </c>
      <c r="G18" s="14">
        <f t="shared" si="0"/>
        <v>81.699999999999989</v>
      </c>
      <c r="H18" s="14">
        <f t="shared" si="0"/>
        <v>666.4</v>
      </c>
      <c r="I18" s="14">
        <f t="shared" si="0"/>
        <v>0.30399999999999999</v>
      </c>
      <c r="J18" s="14">
        <f t="shared" si="0"/>
        <v>31.75</v>
      </c>
      <c r="K18" s="14">
        <f t="shared" si="0"/>
        <v>0.25</v>
      </c>
      <c r="L18" s="14">
        <f t="shared" si="0"/>
        <v>2.67</v>
      </c>
      <c r="M18" s="14">
        <f t="shared" si="0"/>
        <v>229.85000000000002</v>
      </c>
      <c r="N18" s="14">
        <f t="shared" si="0"/>
        <v>274.40999999999997</v>
      </c>
      <c r="O18" s="14">
        <f t="shared" si="0"/>
        <v>73.080000000000013</v>
      </c>
      <c r="P18" s="14">
        <f t="shared" si="0"/>
        <v>4.3499999999999996</v>
      </c>
    </row>
    <row r="19" spans="1:16" x14ac:dyDescent="0.25">
      <c r="A19" s="3"/>
      <c r="B19" s="3"/>
      <c r="C19" s="6" t="s">
        <v>61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19.5" customHeight="1" x14ac:dyDescent="0.25">
      <c r="A20" s="3"/>
      <c r="B20" s="15" t="s">
        <v>52</v>
      </c>
      <c r="C20" s="16" t="s">
        <v>64</v>
      </c>
      <c r="D20" s="7" t="s">
        <v>87</v>
      </c>
      <c r="E20" s="9">
        <v>1.8</v>
      </c>
      <c r="F20" s="9">
        <v>0.4</v>
      </c>
      <c r="G20" s="9">
        <v>16.2</v>
      </c>
      <c r="H20" s="9">
        <v>86</v>
      </c>
      <c r="I20" s="9">
        <v>0.08</v>
      </c>
      <c r="J20" s="9">
        <v>120</v>
      </c>
      <c r="K20" s="9">
        <v>0</v>
      </c>
      <c r="L20" s="9">
        <v>0.4</v>
      </c>
      <c r="M20" s="9">
        <v>68</v>
      </c>
      <c r="N20" s="9">
        <v>46</v>
      </c>
      <c r="O20" s="9">
        <v>26</v>
      </c>
      <c r="P20" s="9">
        <v>0.6</v>
      </c>
    </row>
    <row r="21" spans="1:16" ht="30" x14ac:dyDescent="0.25">
      <c r="A21" s="3"/>
      <c r="B21" s="15">
        <v>27</v>
      </c>
      <c r="C21" s="26" t="s">
        <v>88</v>
      </c>
      <c r="D21" s="7">
        <v>270</v>
      </c>
      <c r="E21" s="9">
        <v>3.92</v>
      </c>
      <c r="F21" s="9">
        <v>6.84</v>
      </c>
      <c r="G21" s="9">
        <v>20.13</v>
      </c>
      <c r="H21" s="9">
        <v>156</v>
      </c>
      <c r="I21" s="9">
        <v>0.11</v>
      </c>
      <c r="J21" s="9">
        <v>7.56</v>
      </c>
      <c r="K21" s="9">
        <v>0.21</v>
      </c>
      <c r="L21" s="9">
        <v>0.27</v>
      </c>
      <c r="M21" s="9">
        <v>49.57</v>
      </c>
      <c r="N21" s="9">
        <v>98.15</v>
      </c>
      <c r="O21" s="9">
        <v>30.18</v>
      </c>
      <c r="P21" s="9">
        <v>1.3</v>
      </c>
    </row>
    <row r="22" spans="1:16" x14ac:dyDescent="0.25">
      <c r="A22" s="3"/>
      <c r="B22" s="15">
        <v>44</v>
      </c>
      <c r="C22" s="16" t="s">
        <v>108</v>
      </c>
      <c r="D22" s="34">
        <v>100</v>
      </c>
      <c r="E22" s="35">
        <v>13.89</v>
      </c>
      <c r="F22" s="35">
        <v>14.74</v>
      </c>
      <c r="G22" s="35">
        <v>4.25</v>
      </c>
      <c r="H22" s="35">
        <v>213</v>
      </c>
      <c r="I22" s="35">
        <v>6.5000000000000002E-2</v>
      </c>
      <c r="J22" s="35">
        <v>1.55</v>
      </c>
      <c r="K22" s="35">
        <v>6.4000000000000001E-2</v>
      </c>
      <c r="L22" s="35">
        <v>0</v>
      </c>
      <c r="M22" s="35">
        <v>148.62</v>
      </c>
      <c r="N22" s="35">
        <v>109.15</v>
      </c>
      <c r="O22" s="35">
        <v>15.25</v>
      </c>
      <c r="P22" s="35">
        <v>0.95</v>
      </c>
    </row>
    <row r="23" spans="1:16" x14ac:dyDescent="0.25">
      <c r="A23" s="3"/>
      <c r="B23" s="15">
        <v>45</v>
      </c>
      <c r="C23" s="16" t="s">
        <v>109</v>
      </c>
      <c r="D23" s="34">
        <v>155</v>
      </c>
      <c r="E23" s="9">
        <v>8.4499999999999993</v>
      </c>
      <c r="F23" s="9">
        <v>6.38</v>
      </c>
      <c r="G23" s="9">
        <v>25.17</v>
      </c>
      <c r="H23" s="9">
        <v>177</v>
      </c>
      <c r="I23" s="9">
        <v>0.04</v>
      </c>
      <c r="J23" s="9">
        <v>0.08</v>
      </c>
      <c r="K23" s="9">
        <v>0.1</v>
      </c>
      <c r="L23" s="9">
        <v>9.41</v>
      </c>
      <c r="M23" s="9">
        <v>11.3</v>
      </c>
      <c r="N23" s="9">
        <v>35.68</v>
      </c>
      <c r="O23" s="9">
        <v>11.63</v>
      </c>
      <c r="P23" s="9">
        <v>0.222</v>
      </c>
    </row>
    <row r="24" spans="1:16" x14ac:dyDescent="0.25">
      <c r="A24" s="3"/>
      <c r="B24" s="7">
        <v>9</v>
      </c>
      <c r="C24" s="8" t="s">
        <v>24</v>
      </c>
      <c r="D24" s="7">
        <v>200</v>
      </c>
      <c r="E24" s="9">
        <v>0.2</v>
      </c>
      <c r="F24" s="9">
        <v>0.05</v>
      </c>
      <c r="G24" s="9">
        <v>15.01</v>
      </c>
      <c r="H24" s="9">
        <v>60</v>
      </c>
      <c r="I24" s="9">
        <v>0</v>
      </c>
      <c r="J24" s="9">
        <v>0.1</v>
      </c>
      <c r="K24" s="9">
        <v>0</v>
      </c>
      <c r="L24" s="9">
        <v>0</v>
      </c>
      <c r="M24" s="9">
        <v>14.58</v>
      </c>
      <c r="N24" s="9">
        <v>8.24</v>
      </c>
      <c r="O24" s="9">
        <v>6.44</v>
      </c>
      <c r="P24" s="9">
        <v>0.86</v>
      </c>
    </row>
    <row r="25" spans="1:16" x14ac:dyDescent="0.25">
      <c r="A25" s="3"/>
      <c r="B25" s="10" t="s">
        <v>52</v>
      </c>
      <c r="C25" s="16" t="s">
        <v>26</v>
      </c>
      <c r="D25" s="10">
        <v>50</v>
      </c>
      <c r="E25" s="11">
        <v>3.8</v>
      </c>
      <c r="F25" s="11">
        <v>0.4</v>
      </c>
      <c r="G25" s="11">
        <v>24.6</v>
      </c>
      <c r="H25" s="11">
        <v>117.4</v>
      </c>
      <c r="I25" s="11">
        <v>5.3999999999999999E-2</v>
      </c>
      <c r="J25" s="11">
        <v>0</v>
      </c>
      <c r="K25" s="11">
        <v>0</v>
      </c>
      <c r="L25" s="11">
        <v>0.55000000000000004</v>
      </c>
      <c r="M25" s="11">
        <v>10</v>
      </c>
      <c r="N25" s="11">
        <v>32.5</v>
      </c>
      <c r="O25" s="11">
        <v>7</v>
      </c>
      <c r="P25" s="11">
        <v>0.55000000000000004</v>
      </c>
    </row>
    <row r="26" spans="1:16" ht="15.75" thickBot="1" x14ac:dyDescent="0.3">
      <c r="A26" s="3"/>
      <c r="B26" s="15" t="s">
        <v>52</v>
      </c>
      <c r="C26" s="16" t="s">
        <v>27</v>
      </c>
      <c r="D26" s="7">
        <v>50</v>
      </c>
      <c r="E26" s="9">
        <v>3.3</v>
      </c>
      <c r="F26" s="9">
        <v>0.6</v>
      </c>
      <c r="G26" s="9">
        <v>16.7</v>
      </c>
      <c r="H26" s="9">
        <v>87</v>
      </c>
      <c r="I26" s="9">
        <v>0.09</v>
      </c>
      <c r="J26" s="9">
        <v>0</v>
      </c>
      <c r="K26" s="9">
        <v>0</v>
      </c>
      <c r="L26" s="9">
        <v>0</v>
      </c>
      <c r="M26" s="9">
        <v>17.5</v>
      </c>
      <c r="N26" s="9">
        <v>79</v>
      </c>
      <c r="O26" s="9">
        <v>23.5</v>
      </c>
      <c r="P26" s="9">
        <v>1.95</v>
      </c>
    </row>
    <row r="27" spans="1:16" ht="15.75" thickBot="1" x14ac:dyDescent="0.3">
      <c r="A27" s="3"/>
      <c r="B27" s="12"/>
      <c r="C27" s="13" t="s">
        <v>21</v>
      </c>
      <c r="D27" s="14">
        <f t="shared" ref="D27:P27" si="1">SUM(D20:D26)</f>
        <v>825</v>
      </c>
      <c r="E27" s="14">
        <f t="shared" si="1"/>
        <v>35.359999999999992</v>
      </c>
      <c r="F27" s="14">
        <f t="shared" si="1"/>
        <v>29.41</v>
      </c>
      <c r="G27" s="14">
        <f t="shared" si="1"/>
        <v>122.06000000000002</v>
      </c>
      <c r="H27" s="14">
        <f t="shared" si="1"/>
        <v>896.4</v>
      </c>
      <c r="I27" s="14">
        <f t="shared" si="1"/>
        <v>0.43899999999999995</v>
      </c>
      <c r="J27" s="14">
        <f t="shared" si="1"/>
        <v>129.29000000000002</v>
      </c>
      <c r="K27" s="14">
        <f t="shared" si="1"/>
        <v>0.374</v>
      </c>
      <c r="L27" s="14">
        <f t="shared" si="1"/>
        <v>10.63</v>
      </c>
      <c r="M27" s="14">
        <f t="shared" si="1"/>
        <v>319.57</v>
      </c>
      <c r="N27" s="14">
        <f t="shared" si="1"/>
        <v>408.72</v>
      </c>
      <c r="O27" s="14">
        <f t="shared" si="1"/>
        <v>120</v>
      </c>
      <c r="P27" s="14">
        <f t="shared" si="1"/>
        <v>6.4319999999999995</v>
      </c>
    </row>
    <row r="28" spans="1:16" x14ac:dyDescent="0.25">
      <c r="A28" s="3"/>
      <c r="B28" s="17"/>
      <c r="C28" s="18" t="s">
        <v>28</v>
      </c>
      <c r="D28" s="19">
        <f t="shared" ref="D28:P28" si="2">D27+D18</f>
        <v>1270</v>
      </c>
      <c r="E28" s="20">
        <f t="shared" si="2"/>
        <v>58.769999999999996</v>
      </c>
      <c r="F28" s="20">
        <f t="shared" si="2"/>
        <v>53.879999999999995</v>
      </c>
      <c r="G28" s="20">
        <f t="shared" si="2"/>
        <v>203.76</v>
      </c>
      <c r="H28" s="20">
        <f t="shared" si="2"/>
        <v>1562.8</v>
      </c>
      <c r="I28" s="20">
        <f t="shared" si="2"/>
        <v>0.74299999999999988</v>
      </c>
      <c r="J28" s="20">
        <f t="shared" si="2"/>
        <v>161.04000000000002</v>
      </c>
      <c r="K28" s="20">
        <f t="shared" si="2"/>
        <v>0.624</v>
      </c>
      <c r="L28" s="20">
        <f t="shared" si="2"/>
        <v>13.3</v>
      </c>
      <c r="M28" s="20">
        <f t="shared" si="2"/>
        <v>549.42000000000007</v>
      </c>
      <c r="N28" s="20">
        <f t="shared" si="2"/>
        <v>683.13</v>
      </c>
      <c r="O28" s="20">
        <f t="shared" si="2"/>
        <v>193.08</v>
      </c>
      <c r="P28" s="20">
        <f t="shared" si="2"/>
        <v>10.782</v>
      </c>
    </row>
    <row r="29" spans="1:16" x14ac:dyDescent="0.25">
      <c r="A29" s="3"/>
      <c r="B29" s="16"/>
      <c r="C29" s="43" t="s">
        <v>29</v>
      </c>
      <c r="D29" s="44"/>
      <c r="E29" s="21">
        <v>46.2</v>
      </c>
      <c r="F29" s="21">
        <v>47.4</v>
      </c>
      <c r="G29" s="21">
        <v>201</v>
      </c>
      <c r="H29" s="21">
        <v>1415</v>
      </c>
      <c r="I29" s="21">
        <v>0.72</v>
      </c>
      <c r="J29" s="21">
        <v>36</v>
      </c>
      <c r="K29" s="21">
        <v>0.42</v>
      </c>
      <c r="L29" s="21">
        <v>6</v>
      </c>
      <c r="M29" s="21">
        <v>660</v>
      </c>
      <c r="N29" s="21">
        <v>990</v>
      </c>
      <c r="O29" s="21">
        <v>150</v>
      </c>
      <c r="P29" s="21">
        <v>7.2</v>
      </c>
    </row>
    <row r="30" spans="1:16" x14ac:dyDescent="0.25">
      <c r="A30" s="3"/>
      <c r="B30" s="16"/>
      <c r="C30" s="22" t="s">
        <v>30</v>
      </c>
      <c r="D30" s="23"/>
      <c r="E30" s="24">
        <f>E28*100/E29</f>
        <v>127.2077922077922</v>
      </c>
      <c r="F30" s="24">
        <f t="shared" ref="F30:P30" si="3">F28*100/F29</f>
        <v>113.67088607594937</v>
      </c>
      <c r="G30" s="24">
        <f t="shared" si="3"/>
        <v>101.3731343283582</v>
      </c>
      <c r="H30" s="24">
        <f t="shared" si="3"/>
        <v>110.4452296819788</v>
      </c>
      <c r="I30" s="24">
        <f t="shared" si="3"/>
        <v>103.19444444444443</v>
      </c>
      <c r="J30" s="24">
        <f t="shared" si="3"/>
        <v>447.33333333333337</v>
      </c>
      <c r="K30" s="24">
        <f t="shared" si="3"/>
        <v>148.57142857142858</v>
      </c>
      <c r="L30" s="24">
        <f t="shared" si="3"/>
        <v>221.66666666666666</v>
      </c>
      <c r="M30" s="24">
        <f t="shared" si="3"/>
        <v>83.24545454545455</v>
      </c>
      <c r="N30" s="24">
        <f t="shared" si="3"/>
        <v>69.0030303030303</v>
      </c>
      <c r="O30" s="24">
        <f t="shared" si="3"/>
        <v>128.72</v>
      </c>
      <c r="P30" s="24">
        <f t="shared" si="3"/>
        <v>149.75</v>
      </c>
    </row>
  </sheetData>
  <mergeCells count="8">
    <mergeCell ref="M9:P9"/>
    <mergeCell ref="C29:D29"/>
    <mergeCell ref="B9:B10"/>
    <mergeCell ref="C9:C10"/>
    <mergeCell ref="D9:D10"/>
    <mergeCell ref="E9:G9"/>
    <mergeCell ref="H9:H10"/>
    <mergeCell ref="I9:L9"/>
  </mergeCells>
  <pageMargins left="0.19685039370078741" right="0.19685039370078741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opLeftCell="A7" workbookViewId="0">
      <selection activeCell="C22" sqref="C22"/>
    </sheetView>
  </sheetViews>
  <sheetFormatPr defaultRowHeight="15" x14ac:dyDescent="0.25"/>
  <cols>
    <col min="1" max="1" width="4.7109375" customWidth="1"/>
    <col min="3" max="3" width="38.140625" customWidth="1"/>
  </cols>
  <sheetData>
    <row r="2" spans="2:16" x14ac:dyDescent="0.25">
      <c r="B2" s="2" t="s">
        <v>63</v>
      </c>
      <c r="C2" s="1"/>
      <c r="K2" s="1"/>
      <c r="L2" s="1"/>
      <c r="M2" s="1"/>
    </row>
    <row r="3" spans="2:16" x14ac:dyDescent="0.25">
      <c r="B3" s="1"/>
      <c r="C3" s="1"/>
      <c r="D3" s="6" t="s">
        <v>82</v>
      </c>
      <c r="K3" s="1"/>
      <c r="L3" s="1"/>
      <c r="M3" s="1"/>
    </row>
    <row r="4" spans="2:16" x14ac:dyDescent="0.25">
      <c r="B4" s="2" t="s">
        <v>17</v>
      </c>
      <c r="C4" s="3" t="s">
        <v>44</v>
      </c>
      <c r="K4" s="1"/>
      <c r="L4" s="1"/>
      <c r="M4" s="1"/>
    </row>
    <row r="5" spans="2:16" x14ac:dyDescent="0.25">
      <c r="B5" s="2" t="s">
        <v>18</v>
      </c>
      <c r="C5" s="3" t="s">
        <v>43</v>
      </c>
      <c r="K5" s="1"/>
      <c r="L5" s="1"/>
      <c r="M5" s="1"/>
    </row>
    <row r="6" spans="2:16" x14ac:dyDescent="0.25">
      <c r="B6" s="2" t="s">
        <v>19</v>
      </c>
      <c r="C6" s="3" t="s">
        <v>59</v>
      </c>
      <c r="K6" s="1"/>
      <c r="L6" s="1"/>
      <c r="M6" s="1"/>
    </row>
    <row r="7" spans="2:16" x14ac:dyDescent="0.25">
      <c r="B7" s="2" t="s">
        <v>62</v>
      </c>
      <c r="C7" s="2"/>
      <c r="K7" s="1"/>
      <c r="L7" s="1"/>
      <c r="M7" s="1"/>
    </row>
    <row r="8" spans="2:16" x14ac:dyDescent="0.25">
      <c r="B8" s="1"/>
      <c r="C8" s="1"/>
      <c r="K8" s="1"/>
      <c r="L8" s="1"/>
      <c r="M8" s="1"/>
    </row>
    <row r="9" spans="2:16" ht="24" customHeight="1" x14ac:dyDescent="0.25">
      <c r="B9" s="46" t="s">
        <v>0</v>
      </c>
      <c r="C9" s="45" t="s">
        <v>1</v>
      </c>
      <c r="D9" s="48" t="s">
        <v>22</v>
      </c>
      <c r="E9" s="40" t="s">
        <v>3</v>
      </c>
      <c r="F9" s="41"/>
      <c r="G9" s="42"/>
      <c r="H9" s="50" t="s">
        <v>2</v>
      </c>
      <c r="I9" s="40" t="s">
        <v>7</v>
      </c>
      <c r="J9" s="41"/>
      <c r="K9" s="41"/>
      <c r="L9" s="42"/>
      <c r="M9" s="40" t="s">
        <v>12</v>
      </c>
      <c r="N9" s="41"/>
      <c r="O9" s="41"/>
      <c r="P9" s="42"/>
    </row>
    <row r="10" spans="2:16" ht="28.5" customHeight="1" x14ac:dyDescent="0.25">
      <c r="B10" s="47"/>
      <c r="C10" s="45"/>
      <c r="D10" s="49"/>
      <c r="E10" s="27" t="s">
        <v>4</v>
      </c>
      <c r="F10" s="27" t="s">
        <v>5</v>
      </c>
      <c r="G10" s="27" t="s">
        <v>6</v>
      </c>
      <c r="H10" s="51"/>
      <c r="I10" s="27" t="s">
        <v>8</v>
      </c>
      <c r="J10" s="27" t="s">
        <v>9</v>
      </c>
      <c r="K10" s="27" t="s">
        <v>10</v>
      </c>
      <c r="L10" s="27" t="s">
        <v>11</v>
      </c>
      <c r="M10" s="27" t="s">
        <v>13</v>
      </c>
      <c r="N10" s="27" t="s">
        <v>14</v>
      </c>
      <c r="O10" s="27" t="s">
        <v>15</v>
      </c>
      <c r="P10" s="27" t="s">
        <v>16</v>
      </c>
    </row>
    <row r="11" spans="2:16" x14ac:dyDescent="0.25"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5">
        <v>12</v>
      </c>
      <c r="N11" s="5">
        <v>13</v>
      </c>
      <c r="O11" s="5">
        <v>14</v>
      </c>
      <c r="P11" s="5">
        <v>15</v>
      </c>
    </row>
    <row r="12" spans="2:16" x14ac:dyDescent="0.25">
      <c r="B12" s="3"/>
      <c r="C12" s="6" t="s">
        <v>60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2:16" x14ac:dyDescent="0.25">
      <c r="B13" s="7">
        <v>1</v>
      </c>
      <c r="C13" s="8" t="s">
        <v>72</v>
      </c>
      <c r="D13" s="25" t="s">
        <v>73</v>
      </c>
      <c r="E13" s="9">
        <v>0.05</v>
      </c>
      <c r="F13" s="9">
        <v>8.25</v>
      </c>
      <c r="G13" s="9">
        <v>0.08</v>
      </c>
      <c r="H13" s="9">
        <v>66</v>
      </c>
      <c r="I13" s="9">
        <v>0</v>
      </c>
      <c r="J13" s="9">
        <v>0</v>
      </c>
      <c r="K13" s="9">
        <v>0.04</v>
      </c>
      <c r="L13" s="9">
        <v>0.1</v>
      </c>
      <c r="M13" s="9">
        <v>2.4</v>
      </c>
      <c r="N13" s="9">
        <v>3</v>
      </c>
      <c r="O13" s="9">
        <v>0</v>
      </c>
      <c r="P13" s="9">
        <v>0.02</v>
      </c>
    </row>
    <row r="14" spans="2:16" x14ac:dyDescent="0.25">
      <c r="B14" s="7">
        <v>28</v>
      </c>
      <c r="C14" s="8" t="s">
        <v>67</v>
      </c>
      <c r="D14" s="7" t="s">
        <v>68</v>
      </c>
      <c r="E14" s="9">
        <v>17</v>
      </c>
      <c r="F14" s="9">
        <v>16.75</v>
      </c>
      <c r="G14" s="9">
        <v>24.01</v>
      </c>
      <c r="H14" s="9">
        <v>265.97000000000003</v>
      </c>
      <c r="I14" s="9">
        <v>7.0000000000000007E-2</v>
      </c>
      <c r="J14" s="9">
        <v>0.52</v>
      </c>
      <c r="K14" s="9">
        <v>0.1</v>
      </c>
      <c r="L14" s="9">
        <v>0.56000000000000005</v>
      </c>
      <c r="M14" s="9">
        <v>248.6</v>
      </c>
      <c r="N14" s="9">
        <v>313.05</v>
      </c>
      <c r="O14" s="9">
        <v>33.54</v>
      </c>
      <c r="P14" s="9">
        <v>0.8</v>
      </c>
    </row>
    <row r="15" spans="2:16" ht="30.75" customHeight="1" x14ac:dyDescent="0.25">
      <c r="B15" s="7" t="s">
        <v>52</v>
      </c>
      <c r="C15" s="36" t="s">
        <v>110</v>
      </c>
      <c r="D15" s="25" t="s">
        <v>93</v>
      </c>
      <c r="E15" s="9">
        <v>3</v>
      </c>
      <c r="F15" s="9">
        <v>2.4</v>
      </c>
      <c r="G15" s="9">
        <v>37.5</v>
      </c>
      <c r="H15" s="9">
        <v>183</v>
      </c>
      <c r="I15" s="9">
        <v>0</v>
      </c>
      <c r="J15" s="9">
        <v>0</v>
      </c>
      <c r="K15" s="9">
        <v>0</v>
      </c>
      <c r="L15" s="9">
        <v>0</v>
      </c>
      <c r="M15" s="9">
        <v>5.5</v>
      </c>
      <c r="N15" s="9">
        <v>25</v>
      </c>
      <c r="O15" s="9">
        <v>4.5</v>
      </c>
      <c r="P15" s="9">
        <v>0.4</v>
      </c>
    </row>
    <row r="16" spans="2:16" x14ac:dyDescent="0.25">
      <c r="B16" s="7">
        <v>3</v>
      </c>
      <c r="C16" s="8" t="s">
        <v>32</v>
      </c>
      <c r="D16" s="7">
        <v>200</v>
      </c>
      <c r="E16" s="9">
        <v>5.14</v>
      </c>
      <c r="F16" s="9">
        <v>5.27</v>
      </c>
      <c r="G16" s="9">
        <v>17.5</v>
      </c>
      <c r="H16" s="9">
        <v>133</v>
      </c>
      <c r="I16" s="9">
        <v>0.02</v>
      </c>
      <c r="J16" s="9">
        <v>1.95</v>
      </c>
      <c r="K16" s="9">
        <v>0.01</v>
      </c>
      <c r="L16" s="9">
        <v>0</v>
      </c>
      <c r="M16" s="9">
        <v>62.87</v>
      </c>
      <c r="N16" s="9">
        <v>42.75</v>
      </c>
      <c r="O16" s="9">
        <v>7.85</v>
      </c>
      <c r="P16" s="9">
        <v>0.1</v>
      </c>
    </row>
    <row r="17" spans="2:16" ht="15.75" thickBot="1" x14ac:dyDescent="0.3">
      <c r="B17" s="10" t="s">
        <v>52</v>
      </c>
      <c r="C17" s="16" t="s">
        <v>124</v>
      </c>
      <c r="D17" s="10">
        <v>50</v>
      </c>
      <c r="E17" s="11">
        <v>3.8</v>
      </c>
      <c r="F17" s="11">
        <v>0.4</v>
      </c>
      <c r="G17" s="11">
        <v>24.6</v>
      </c>
      <c r="H17" s="11">
        <v>117.4</v>
      </c>
      <c r="I17" s="11">
        <v>5.3999999999999999E-2</v>
      </c>
      <c r="J17" s="11">
        <v>0</v>
      </c>
      <c r="K17" s="11">
        <v>0</v>
      </c>
      <c r="L17" s="11">
        <v>0.55000000000000004</v>
      </c>
      <c r="M17" s="11">
        <v>10</v>
      </c>
      <c r="N17" s="11">
        <v>32.5</v>
      </c>
      <c r="O17" s="11">
        <v>7</v>
      </c>
      <c r="P17" s="11">
        <v>0.55000000000000004</v>
      </c>
    </row>
    <row r="18" spans="2:16" ht="15.75" thickBot="1" x14ac:dyDescent="0.3">
      <c r="B18" s="12"/>
      <c r="C18" s="13" t="s">
        <v>21</v>
      </c>
      <c r="D18" s="14">
        <f t="shared" ref="D18:P18" si="0">SUM(D13:D17)</f>
        <v>250</v>
      </c>
      <c r="E18" s="14">
        <f t="shared" si="0"/>
        <v>28.990000000000002</v>
      </c>
      <c r="F18" s="14">
        <f t="shared" si="0"/>
        <v>33.07</v>
      </c>
      <c r="G18" s="14">
        <f t="shared" si="0"/>
        <v>103.69</v>
      </c>
      <c r="H18" s="14">
        <f t="shared" si="0"/>
        <v>765.37</v>
      </c>
      <c r="I18" s="14">
        <f t="shared" si="0"/>
        <v>0.14400000000000002</v>
      </c>
      <c r="J18" s="14">
        <f t="shared" si="0"/>
        <v>2.4699999999999998</v>
      </c>
      <c r="K18" s="14">
        <f t="shared" si="0"/>
        <v>0.15000000000000002</v>
      </c>
      <c r="L18" s="14">
        <f t="shared" si="0"/>
        <v>1.21</v>
      </c>
      <c r="M18" s="14">
        <f t="shared" si="0"/>
        <v>329.37</v>
      </c>
      <c r="N18" s="14">
        <f t="shared" si="0"/>
        <v>416.3</v>
      </c>
      <c r="O18" s="14">
        <f t="shared" si="0"/>
        <v>52.89</v>
      </c>
      <c r="P18" s="14">
        <f t="shared" si="0"/>
        <v>1.8700000000000003</v>
      </c>
    </row>
    <row r="19" spans="2:16" x14ac:dyDescent="0.25">
      <c r="B19" s="3"/>
      <c r="C19" s="6" t="s">
        <v>61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2:16" x14ac:dyDescent="0.25">
      <c r="B20" s="7">
        <v>7</v>
      </c>
      <c r="C20" s="8" t="s">
        <v>100</v>
      </c>
      <c r="D20" s="7">
        <v>60</v>
      </c>
      <c r="E20" s="9">
        <v>0.42</v>
      </c>
      <c r="F20" s="9">
        <v>0.06</v>
      </c>
      <c r="G20" s="9">
        <v>1.1399999999999999</v>
      </c>
      <c r="H20" s="9">
        <v>7</v>
      </c>
      <c r="I20" s="9">
        <v>0.02</v>
      </c>
      <c r="J20" s="9">
        <v>3.16</v>
      </c>
      <c r="K20" s="9">
        <v>0</v>
      </c>
      <c r="L20" s="9">
        <v>0.05</v>
      </c>
      <c r="M20" s="9">
        <v>10.199999999999999</v>
      </c>
      <c r="N20" s="9">
        <v>18</v>
      </c>
      <c r="O20" s="9">
        <v>8.4</v>
      </c>
      <c r="P20" s="9">
        <v>0.3</v>
      </c>
    </row>
    <row r="21" spans="2:16" x14ac:dyDescent="0.25">
      <c r="B21" s="15">
        <v>46</v>
      </c>
      <c r="C21" s="26" t="s">
        <v>111</v>
      </c>
      <c r="D21" s="7" t="s">
        <v>33</v>
      </c>
      <c r="E21" s="9">
        <v>10.08</v>
      </c>
      <c r="F21" s="9">
        <v>9.6999999999999993</v>
      </c>
      <c r="G21" s="9">
        <v>21.73</v>
      </c>
      <c r="H21" s="9">
        <v>133</v>
      </c>
      <c r="I21" s="9">
        <v>0.2</v>
      </c>
      <c r="J21" s="9">
        <v>5.9</v>
      </c>
      <c r="K21" s="9">
        <v>0.2</v>
      </c>
      <c r="L21" s="9">
        <v>0.25</v>
      </c>
      <c r="M21" s="9">
        <v>52.61</v>
      </c>
      <c r="N21" s="9">
        <v>172.6</v>
      </c>
      <c r="O21" s="9">
        <v>41.19</v>
      </c>
      <c r="P21" s="9">
        <v>2.86</v>
      </c>
    </row>
    <row r="22" spans="2:16" x14ac:dyDescent="0.25">
      <c r="B22" s="7">
        <v>47</v>
      </c>
      <c r="C22" s="8" t="s">
        <v>112</v>
      </c>
      <c r="D22" s="7">
        <v>200</v>
      </c>
      <c r="E22" s="9">
        <v>18.8</v>
      </c>
      <c r="F22" s="9">
        <v>9.14</v>
      </c>
      <c r="G22" s="9">
        <v>24.02</v>
      </c>
      <c r="H22" s="9">
        <v>289</v>
      </c>
      <c r="I22" s="9">
        <v>0.23</v>
      </c>
      <c r="J22" s="9">
        <v>10.74</v>
      </c>
      <c r="K22" s="9">
        <v>0.04</v>
      </c>
      <c r="L22" s="9">
        <v>0</v>
      </c>
      <c r="M22" s="9">
        <v>33.909999999999997</v>
      </c>
      <c r="N22" s="9">
        <v>260.77</v>
      </c>
      <c r="O22" s="9">
        <v>58.62</v>
      </c>
      <c r="P22" s="9">
        <v>3.11</v>
      </c>
    </row>
    <row r="23" spans="2:16" x14ac:dyDescent="0.25">
      <c r="B23" s="15" t="s">
        <v>52</v>
      </c>
      <c r="C23" s="16" t="s">
        <v>76</v>
      </c>
      <c r="D23" s="7">
        <v>200</v>
      </c>
      <c r="E23" s="9">
        <v>1.4</v>
      </c>
      <c r="F23" s="9">
        <v>0.2</v>
      </c>
      <c r="G23" s="9">
        <v>26.4</v>
      </c>
      <c r="H23" s="9">
        <v>120</v>
      </c>
      <c r="I23" s="9">
        <v>0.08</v>
      </c>
      <c r="J23" s="9">
        <v>80</v>
      </c>
      <c r="K23" s="9">
        <v>0.1</v>
      </c>
      <c r="L23" s="9">
        <v>0.2</v>
      </c>
      <c r="M23" s="9">
        <v>36</v>
      </c>
      <c r="N23" s="9">
        <v>26</v>
      </c>
      <c r="O23" s="9">
        <v>22</v>
      </c>
      <c r="P23" s="9">
        <v>0.6</v>
      </c>
    </row>
    <row r="24" spans="2:16" x14ac:dyDescent="0.25">
      <c r="B24" s="15" t="s">
        <v>52</v>
      </c>
      <c r="C24" s="16" t="s">
        <v>26</v>
      </c>
      <c r="D24" s="7">
        <v>50</v>
      </c>
      <c r="E24" s="9">
        <v>4.5599999999999996</v>
      </c>
      <c r="F24" s="9">
        <v>0.48</v>
      </c>
      <c r="G24" s="9">
        <v>29.52</v>
      </c>
      <c r="H24" s="9">
        <v>140.88</v>
      </c>
      <c r="I24" s="9">
        <v>6.5000000000000002E-2</v>
      </c>
      <c r="J24" s="9">
        <v>0</v>
      </c>
      <c r="K24" s="9">
        <v>0</v>
      </c>
      <c r="L24" s="9">
        <v>0.66</v>
      </c>
      <c r="M24" s="9">
        <v>12</v>
      </c>
      <c r="N24" s="9">
        <v>39</v>
      </c>
      <c r="O24" s="9">
        <v>8.4</v>
      </c>
      <c r="P24" s="9">
        <v>0.66</v>
      </c>
    </row>
    <row r="25" spans="2:16" ht="15.75" thickBot="1" x14ac:dyDescent="0.3">
      <c r="B25" s="15" t="s">
        <v>52</v>
      </c>
      <c r="C25" s="16" t="s">
        <v>27</v>
      </c>
      <c r="D25" s="7">
        <v>50</v>
      </c>
      <c r="E25" s="9">
        <v>3.3</v>
      </c>
      <c r="F25" s="9">
        <v>0.6</v>
      </c>
      <c r="G25" s="9">
        <v>16.7</v>
      </c>
      <c r="H25" s="9">
        <v>87</v>
      </c>
      <c r="I25" s="9">
        <v>0.09</v>
      </c>
      <c r="J25" s="9">
        <v>0</v>
      </c>
      <c r="K25" s="9">
        <v>0</v>
      </c>
      <c r="L25" s="9">
        <v>0</v>
      </c>
      <c r="M25" s="9">
        <v>17.5</v>
      </c>
      <c r="N25" s="9">
        <v>79</v>
      </c>
      <c r="O25" s="9">
        <v>23.5</v>
      </c>
      <c r="P25" s="9">
        <v>1.95</v>
      </c>
    </row>
    <row r="26" spans="2:16" ht="15.75" thickBot="1" x14ac:dyDescent="0.3">
      <c r="B26" s="12"/>
      <c r="C26" s="13" t="s">
        <v>21</v>
      </c>
      <c r="D26" s="14">
        <f t="shared" ref="D26:P26" si="1">SUM(D20:D25)</f>
        <v>560</v>
      </c>
      <c r="E26" s="14">
        <f t="shared" si="1"/>
        <v>38.559999999999995</v>
      </c>
      <c r="F26" s="14">
        <f t="shared" si="1"/>
        <v>20.18</v>
      </c>
      <c r="G26" s="14">
        <f t="shared" si="1"/>
        <v>119.50999999999999</v>
      </c>
      <c r="H26" s="14">
        <f t="shared" si="1"/>
        <v>776.88</v>
      </c>
      <c r="I26" s="14">
        <f t="shared" si="1"/>
        <v>0.68499999999999994</v>
      </c>
      <c r="J26" s="14">
        <f t="shared" si="1"/>
        <v>99.8</v>
      </c>
      <c r="K26" s="14">
        <f t="shared" si="1"/>
        <v>0.34</v>
      </c>
      <c r="L26" s="14">
        <f t="shared" si="1"/>
        <v>1.1600000000000001</v>
      </c>
      <c r="M26" s="14">
        <f t="shared" si="1"/>
        <v>162.22</v>
      </c>
      <c r="N26" s="14">
        <f t="shared" si="1"/>
        <v>595.37</v>
      </c>
      <c r="O26" s="14">
        <f t="shared" si="1"/>
        <v>162.10999999999999</v>
      </c>
      <c r="P26" s="14">
        <f t="shared" si="1"/>
        <v>9.4799999999999986</v>
      </c>
    </row>
    <row r="27" spans="2:16" x14ac:dyDescent="0.25">
      <c r="B27" s="17"/>
      <c r="C27" s="18" t="s">
        <v>28</v>
      </c>
      <c r="D27" s="19">
        <f t="shared" ref="D27:P27" si="2">D26+D18</f>
        <v>810</v>
      </c>
      <c r="E27" s="28">
        <f t="shared" si="2"/>
        <v>67.55</v>
      </c>
      <c r="F27" s="28">
        <f t="shared" si="2"/>
        <v>53.25</v>
      </c>
      <c r="G27" s="28">
        <f t="shared" si="2"/>
        <v>223.2</v>
      </c>
      <c r="H27" s="28">
        <f t="shared" si="2"/>
        <v>1542.25</v>
      </c>
      <c r="I27" s="28">
        <f t="shared" si="2"/>
        <v>0.82899999999999996</v>
      </c>
      <c r="J27" s="28">
        <f t="shared" si="2"/>
        <v>102.27</v>
      </c>
      <c r="K27" s="28">
        <f t="shared" si="2"/>
        <v>0.49000000000000005</v>
      </c>
      <c r="L27" s="28">
        <f t="shared" si="2"/>
        <v>2.37</v>
      </c>
      <c r="M27" s="28">
        <f t="shared" si="2"/>
        <v>491.59000000000003</v>
      </c>
      <c r="N27" s="28">
        <f t="shared" si="2"/>
        <v>1011.6700000000001</v>
      </c>
      <c r="O27" s="28">
        <f t="shared" si="2"/>
        <v>215</v>
      </c>
      <c r="P27" s="28">
        <f t="shared" si="2"/>
        <v>11.35</v>
      </c>
    </row>
    <row r="28" spans="2:16" x14ac:dyDescent="0.25">
      <c r="B28" s="16"/>
      <c r="C28" s="43" t="s">
        <v>29</v>
      </c>
      <c r="D28" s="44"/>
      <c r="E28" s="21">
        <v>46.2</v>
      </c>
      <c r="F28" s="21">
        <v>47.4</v>
      </c>
      <c r="G28" s="21">
        <v>201</v>
      </c>
      <c r="H28" s="21">
        <v>1415</v>
      </c>
      <c r="I28" s="21">
        <v>0.72</v>
      </c>
      <c r="J28" s="21">
        <v>36</v>
      </c>
      <c r="K28" s="21">
        <v>0.42</v>
      </c>
      <c r="L28" s="21">
        <v>6</v>
      </c>
      <c r="M28" s="21">
        <v>660</v>
      </c>
      <c r="N28" s="21">
        <v>990</v>
      </c>
      <c r="O28" s="21">
        <v>150</v>
      </c>
      <c r="P28" s="21">
        <v>7.2</v>
      </c>
    </row>
    <row r="29" spans="2:16" x14ac:dyDescent="0.25">
      <c r="B29" s="16"/>
      <c r="C29" s="22" t="s">
        <v>30</v>
      </c>
      <c r="D29" s="23"/>
      <c r="E29" s="24">
        <f>E27*100/E28</f>
        <v>146.21212121212119</v>
      </c>
      <c r="F29" s="24">
        <f t="shared" ref="F29:P29" si="3">F27*100/F28</f>
        <v>112.34177215189874</v>
      </c>
      <c r="G29" s="24">
        <f t="shared" si="3"/>
        <v>111.04477611940298</v>
      </c>
      <c r="H29" s="24">
        <f t="shared" si="3"/>
        <v>108.99293286219081</v>
      </c>
      <c r="I29" s="24">
        <f t="shared" si="3"/>
        <v>115.13888888888889</v>
      </c>
      <c r="J29" s="24">
        <f t="shared" si="3"/>
        <v>284.08333333333331</v>
      </c>
      <c r="K29" s="24">
        <f t="shared" si="3"/>
        <v>116.66666666666669</v>
      </c>
      <c r="L29" s="24">
        <f t="shared" si="3"/>
        <v>39.5</v>
      </c>
      <c r="M29" s="24">
        <f t="shared" si="3"/>
        <v>74.483333333333334</v>
      </c>
      <c r="N29" s="24">
        <f t="shared" si="3"/>
        <v>102.18888888888888</v>
      </c>
      <c r="O29" s="24">
        <f t="shared" si="3"/>
        <v>143.33333333333334</v>
      </c>
      <c r="P29" s="24">
        <f t="shared" si="3"/>
        <v>157.63888888888889</v>
      </c>
    </row>
  </sheetData>
  <mergeCells count="8">
    <mergeCell ref="M9:P9"/>
    <mergeCell ref="C28:D28"/>
    <mergeCell ref="B9:B10"/>
    <mergeCell ref="C9:C10"/>
    <mergeCell ref="D9:D10"/>
    <mergeCell ref="E9:G9"/>
    <mergeCell ref="H9:H10"/>
    <mergeCell ref="I9:L9"/>
  </mergeCells>
  <pageMargins left="0.11811023622047245" right="0.11811023622047245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0"/>
  <sheetViews>
    <sheetView topLeftCell="A7" workbookViewId="0">
      <selection activeCell="B20" sqref="B20:P20"/>
    </sheetView>
  </sheetViews>
  <sheetFormatPr defaultRowHeight="15" x14ac:dyDescent="0.25"/>
  <cols>
    <col min="3" max="3" width="34.140625" customWidth="1"/>
  </cols>
  <sheetData>
    <row r="2" spans="2:16" x14ac:dyDescent="0.25">
      <c r="B2" s="2" t="s">
        <v>63</v>
      </c>
      <c r="C2" s="1"/>
      <c r="K2" s="1"/>
      <c r="L2" s="1"/>
      <c r="M2" s="1"/>
    </row>
    <row r="3" spans="2:16" x14ac:dyDescent="0.25">
      <c r="B3" s="1"/>
      <c r="C3" s="1"/>
      <c r="D3" s="6" t="s">
        <v>83</v>
      </c>
      <c r="K3" s="1"/>
      <c r="L3" s="1"/>
      <c r="M3" s="1"/>
    </row>
    <row r="4" spans="2:16" x14ac:dyDescent="0.25">
      <c r="B4" s="2" t="s">
        <v>17</v>
      </c>
      <c r="C4" s="3" t="s">
        <v>45</v>
      </c>
      <c r="K4" s="1"/>
      <c r="L4" s="1"/>
      <c r="M4" s="1"/>
    </row>
    <row r="5" spans="2:16" x14ac:dyDescent="0.25">
      <c r="B5" s="2" t="s">
        <v>18</v>
      </c>
      <c r="C5" s="3" t="s">
        <v>43</v>
      </c>
      <c r="K5" s="1"/>
      <c r="L5" s="1"/>
      <c r="M5" s="1"/>
    </row>
    <row r="6" spans="2:16" x14ac:dyDescent="0.25">
      <c r="B6" s="2" t="s">
        <v>19</v>
      </c>
      <c r="C6" s="3" t="s">
        <v>59</v>
      </c>
      <c r="K6" s="1"/>
      <c r="L6" s="1"/>
      <c r="M6" s="1"/>
    </row>
    <row r="7" spans="2:16" x14ac:dyDescent="0.25">
      <c r="B7" s="2" t="s">
        <v>62</v>
      </c>
      <c r="C7" s="2"/>
      <c r="K7" s="1"/>
      <c r="L7" s="1"/>
      <c r="M7" s="1"/>
    </row>
    <row r="8" spans="2:16" x14ac:dyDescent="0.25">
      <c r="B8" s="1"/>
      <c r="C8" s="1"/>
      <c r="K8" s="1"/>
      <c r="L8" s="1"/>
      <c r="M8" s="1"/>
    </row>
    <row r="9" spans="2:16" ht="24" customHeight="1" x14ac:dyDescent="0.25">
      <c r="B9" s="46" t="s">
        <v>0</v>
      </c>
      <c r="C9" s="45" t="s">
        <v>1</v>
      </c>
      <c r="D9" s="48" t="s">
        <v>22</v>
      </c>
      <c r="E9" s="40" t="s">
        <v>3</v>
      </c>
      <c r="F9" s="41"/>
      <c r="G9" s="42"/>
      <c r="H9" s="50" t="s">
        <v>2</v>
      </c>
      <c r="I9" s="40" t="s">
        <v>7</v>
      </c>
      <c r="J9" s="41"/>
      <c r="K9" s="41"/>
      <c r="L9" s="42"/>
      <c r="M9" s="40" t="s">
        <v>12</v>
      </c>
      <c r="N9" s="41"/>
      <c r="O9" s="41"/>
      <c r="P9" s="42"/>
    </row>
    <row r="10" spans="2:16" ht="28.5" customHeight="1" x14ac:dyDescent="0.25">
      <c r="B10" s="47"/>
      <c r="C10" s="45"/>
      <c r="D10" s="49"/>
      <c r="E10" s="27" t="s">
        <v>4</v>
      </c>
      <c r="F10" s="27" t="s">
        <v>5</v>
      </c>
      <c r="G10" s="27" t="s">
        <v>6</v>
      </c>
      <c r="H10" s="51"/>
      <c r="I10" s="27" t="s">
        <v>8</v>
      </c>
      <c r="J10" s="27" t="s">
        <v>9</v>
      </c>
      <c r="K10" s="27" t="s">
        <v>10</v>
      </c>
      <c r="L10" s="27" t="s">
        <v>11</v>
      </c>
      <c r="M10" s="27" t="s">
        <v>13</v>
      </c>
      <c r="N10" s="27" t="s">
        <v>14</v>
      </c>
      <c r="O10" s="27" t="s">
        <v>15</v>
      </c>
      <c r="P10" s="27" t="s">
        <v>16</v>
      </c>
    </row>
    <row r="11" spans="2:16" x14ac:dyDescent="0.25"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5">
        <v>12</v>
      </c>
      <c r="N11" s="5">
        <v>13</v>
      </c>
      <c r="O11" s="5">
        <v>14</v>
      </c>
      <c r="P11" s="5">
        <v>15</v>
      </c>
    </row>
    <row r="12" spans="2:16" x14ac:dyDescent="0.25">
      <c r="B12" s="3"/>
      <c r="C12" s="6" t="s">
        <v>60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2:16" x14ac:dyDescent="0.25">
      <c r="B13" s="15">
        <v>4</v>
      </c>
      <c r="C13" s="16" t="s">
        <v>53</v>
      </c>
      <c r="D13" s="7">
        <v>30</v>
      </c>
      <c r="E13" s="9">
        <v>0.93</v>
      </c>
      <c r="F13" s="9">
        <v>0.06</v>
      </c>
      <c r="G13" s="9">
        <v>1.95</v>
      </c>
      <c r="H13" s="9">
        <v>12</v>
      </c>
      <c r="I13" s="9">
        <v>0.03</v>
      </c>
      <c r="J13" s="9">
        <v>3</v>
      </c>
      <c r="K13" s="9">
        <v>1.4999999999999999E-2</v>
      </c>
      <c r="L13" s="9">
        <v>0.06</v>
      </c>
      <c r="M13" s="9">
        <v>6</v>
      </c>
      <c r="N13" s="9">
        <v>18.600000000000001</v>
      </c>
      <c r="O13" s="9">
        <v>6.3</v>
      </c>
      <c r="P13" s="9">
        <v>0.21</v>
      </c>
    </row>
    <row r="14" spans="2:16" x14ac:dyDescent="0.25">
      <c r="B14" s="15">
        <v>25</v>
      </c>
      <c r="C14" s="8" t="s">
        <v>65</v>
      </c>
      <c r="D14" s="7">
        <v>130</v>
      </c>
      <c r="E14" s="9">
        <v>11.08</v>
      </c>
      <c r="F14" s="9">
        <v>6.54</v>
      </c>
      <c r="G14" s="9">
        <v>2.46</v>
      </c>
      <c r="H14" s="9">
        <v>110</v>
      </c>
      <c r="I14" s="9">
        <v>7.0000000000000007E-2</v>
      </c>
      <c r="J14" s="9">
        <v>4.3</v>
      </c>
      <c r="K14" s="9">
        <v>0.01</v>
      </c>
      <c r="L14" s="9">
        <v>1.34</v>
      </c>
      <c r="M14" s="9">
        <v>147.19999999999999</v>
      </c>
      <c r="N14" s="9">
        <v>133.99</v>
      </c>
      <c r="O14" s="9">
        <v>30.75</v>
      </c>
      <c r="P14" s="9">
        <v>0.62</v>
      </c>
    </row>
    <row r="15" spans="2:16" x14ac:dyDescent="0.25">
      <c r="B15" s="7">
        <v>12</v>
      </c>
      <c r="C15" s="8" t="s">
        <v>36</v>
      </c>
      <c r="D15" s="7">
        <v>150</v>
      </c>
      <c r="E15" s="9">
        <v>3.12</v>
      </c>
      <c r="F15" s="9">
        <v>4.68</v>
      </c>
      <c r="G15" s="9">
        <v>12.79</v>
      </c>
      <c r="H15" s="9">
        <v>133</v>
      </c>
      <c r="I15" s="9">
        <v>0.14000000000000001</v>
      </c>
      <c r="J15" s="9">
        <v>5.19</v>
      </c>
      <c r="K15" s="9">
        <v>0.02</v>
      </c>
      <c r="L15" s="9">
        <v>1.02</v>
      </c>
      <c r="M15" s="9">
        <v>40.28</v>
      </c>
      <c r="N15" s="9">
        <v>82.41</v>
      </c>
      <c r="O15" s="9">
        <v>27.94</v>
      </c>
      <c r="P15" s="9">
        <v>1</v>
      </c>
    </row>
    <row r="16" spans="2:16" x14ac:dyDescent="0.25">
      <c r="B16" s="7">
        <v>9</v>
      </c>
      <c r="C16" s="8" t="s">
        <v>24</v>
      </c>
      <c r="D16" s="7">
        <v>200</v>
      </c>
      <c r="E16" s="9">
        <v>0.2</v>
      </c>
      <c r="F16" s="9">
        <v>0.05</v>
      </c>
      <c r="G16" s="9">
        <v>15.01</v>
      </c>
      <c r="H16" s="9">
        <v>60</v>
      </c>
      <c r="I16" s="9">
        <v>0</v>
      </c>
      <c r="J16" s="9">
        <v>0.1</v>
      </c>
      <c r="K16" s="9">
        <v>0</v>
      </c>
      <c r="L16" s="9">
        <v>0</v>
      </c>
      <c r="M16" s="9">
        <v>14.58</v>
      </c>
      <c r="N16" s="9">
        <v>8.24</v>
      </c>
      <c r="O16" s="9">
        <v>6.44</v>
      </c>
      <c r="P16" s="9">
        <v>0.86</v>
      </c>
    </row>
    <row r="17" spans="2:16" ht="15.75" thickBot="1" x14ac:dyDescent="0.3">
      <c r="B17" s="10" t="s">
        <v>52</v>
      </c>
      <c r="C17" s="16" t="s">
        <v>26</v>
      </c>
      <c r="D17" s="10">
        <v>50</v>
      </c>
      <c r="E17" s="11">
        <v>3.8</v>
      </c>
      <c r="F17" s="11">
        <v>0.4</v>
      </c>
      <c r="G17" s="11">
        <v>24.6</v>
      </c>
      <c r="H17" s="11">
        <v>117.4</v>
      </c>
      <c r="I17" s="11">
        <v>5.3999999999999999E-2</v>
      </c>
      <c r="J17" s="11">
        <v>0</v>
      </c>
      <c r="K17" s="11">
        <v>0</v>
      </c>
      <c r="L17" s="11">
        <v>0.55000000000000004</v>
      </c>
      <c r="M17" s="11">
        <v>10</v>
      </c>
      <c r="N17" s="11">
        <v>32.5</v>
      </c>
      <c r="O17" s="11">
        <v>7</v>
      </c>
      <c r="P17" s="11">
        <v>0.55000000000000004</v>
      </c>
    </row>
    <row r="18" spans="2:16" ht="15.75" thickBot="1" x14ac:dyDescent="0.3">
      <c r="B18" s="12"/>
      <c r="C18" s="13" t="s">
        <v>21</v>
      </c>
      <c r="D18" s="14">
        <f t="shared" ref="D18:P18" si="0">SUM(D13:D17)</f>
        <v>560</v>
      </c>
      <c r="E18" s="14">
        <f t="shared" si="0"/>
        <v>19.13</v>
      </c>
      <c r="F18" s="14">
        <f t="shared" si="0"/>
        <v>11.73</v>
      </c>
      <c r="G18" s="14">
        <f t="shared" si="0"/>
        <v>56.81</v>
      </c>
      <c r="H18" s="14">
        <f t="shared" si="0"/>
        <v>432.4</v>
      </c>
      <c r="I18" s="14">
        <f t="shared" si="0"/>
        <v>0.29400000000000004</v>
      </c>
      <c r="J18" s="14">
        <f t="shared" si="0"/>
        <v>12.59</v>
      </c>
      <c r="K18" s="14">
        <f t="shared" si="0"/>
        <v>4.4999999999999998E-2</v>
      </c>
      <c r="L18" s="14">
        <f t="shared" si="0"/>
        <v>2.9699999999999998</v>
      </c>
      <c r="M18" s="14">
        <f t="shared" si="0"/>
        <v>218.06</v>
      </c>
      <c r="N18" s="14">
        <f t="shared" si="0"/>
        <v>275.74</v>
      </c>
      <c r="O18" s="14">
        <f t="shared" si="0"/>
        <v>78.429999999999993</v>
      </c>
      <c r="P18" s="14">
        <f t="shared" si="0"/>
        <v>3.24</v>
      </c>
    </row>
    <row r="19" spans="2:16" x14ac:dyDescent="0.25">
      <c r="B19" s="3"/>
      <c r="C19" s="6" t="s">
        <v>61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2:16" x14ac:dyDescent="0.25">
      <c r="B20" s="15" t="s">
        <v>52</v>
      </c>
      <c r="C20" s="16" t="s">
        <v>64</v>
      </c>
      <c r="D20" s="7" t="s">
        <v>87</v>
      </c>
      <c r="E20" s="9">
        <v>1.8</v>
      </c>
      <c r="F20" s="9">
        <v>0.4</v>
      </c>
      <c r="G20" s="9">
        <v>16.2</v>
      </c>
      <c r="H20" s="9">
        <v>86</v>
      </c>
      <c r="I20" s="9">
        <v>0.08</v>
      </c>
      <c r="J20" s="9">
        <v>120</v>
      </c>
      <c r="K20" s="9">
        <v>0</v>
      </c>
      <c r="L20" s="9">
        <v>0.4</v>
      </c>
      <c r="M20" s="9">
        <v>68</v>
      </c>
      <c r="N20" s="9">
        <v>46</v>
      </c>
      <c r="O20" s="9">
        <v>26</v>
      </c>
      <c r="P20" s="9">
        <v>0.6</v>
      </c>
    </row>
    <row r="21" spans="2:16" x14ac:dyDescent="0.25">
      <c r="B21" s="15">
        <v>30</v>
      </c>
      <c r="C21" s="16" t="s">
        <v>46</v>
      </c>
      <c r="D21" s="7" t="s">
        <v>25</v>
      </c>
      <c r="E21" s="9">
        <v>2.16</v>
      </c>
      <c r="F21" s="9">
        <v>7.52</v>
      </c>
      <c r="G21" s="9">
        <v>8.18</v>
      </c>
      <c r="H21" s="9">
        <v>114</v>
      </c>
      <c r="I21" s="9">
        <v>7.0000000000000007E-2</v>
      </c>
      <c r="J21" s="9">
        <v>18.22</v>
      </c>
      <c r="K21" s="9">
        <v>0.21</v>
      </c>
      <c r="L21" s="9">
        <v>0</v>
      </c>
      <c r="M21" s="9">
        <v>61.13</v>
      </c>
      <c r="N21" s="9">
        <v>59.44</v>
      </c>
      <c r="O21" s="9">
        <v>24.12</v>
      </c>
      <c r="P21" s="9">
        <v>0.79</v>
      </c>
    </row>
    <row r="22" spans="2:16" x14ac:dyDescent="0.25">
      <c r="B22" s="7">
        <v>23</v>
      </c>
      <c r="C22" s="8" t="s">
        <v>57</v>
      </c>
      <c r="D22" s="7">
        <v>150</v>
      </c>
      <c r="E22" s="9">
        <v>11.288</v>
      </c>
      <c r="F22" s="9">
        <v>14.16</v>
      </c>
      <c r="G22" s="9">
        <v>6.4450000000000003</v>
      </c>
      <c r="H22" s="9">
        <v>196.29</v>
      </c>
      <c r="I22" s="9">
        <v>8.5999999999999993E-2</v>
      </c>
      <c r="J22" s="9">
        <v>20.707999999999998</v>
      </c>
      <c r="K22" s="9">
        <v>0.128</v>
      </c>
      <c r="L22" s="9">
        <v>0.6</v>
      </c>
      <c r="M22" s="9">
        <v>42.968000000000004</v>
      </c>
      <c r="N22" s="9">
        <v>126.514</v>
      </c>
      <c r="O22" s="9">
        <v>24.608000000000001</v>
      </c>
      <c r="P22" s="9">
        <v>1.4570000000000001</v>
      </c>
    </row>
    <row r="23" spans="2:16" x14ac:dyDescent="0.25">
      <c r="B23" s="15">
        <v>7</v>
      </c>
      <c r="C23" s="16" t="s">
        <v>39</v>
      </c>
      <c r="D23" s="7">
        <v>150</v>
      </c>
      <c r="E23" s="9">
        <v>5.42</v>
      </c>
      <c r="F23" s="9">
        <v>4.37</v>
      </c>
      <c r="G23" s="9">
        <v>24.19</v>
      </c>
      <c r="H23" s="9">
        <v>167</v>
      </c>
      <c r="I23" s="9">
        <v>0.04</v>
      </c>
      <c r="J23" s="9">
        <v>0</v>
      </c>
      <c r="K23" s="9">
        <v>0.02</v>
      </c>
      <c r="L23" s="9">
        <v>2.91</v>
      </c>
      <c r="M23" s="9">
        <v>3.86</v>
      </c>
      <c r="N23" s="9">
        <v>28.18</v>
      </c>
      <c r="O23" s="9">
        <v>7.52</v>
      </c>
      <c r="P23" s="9">
        <v>0.72</v>
      </c>
    </row>
    <row r="24" spans="2:16" x14ac:dyDescent="0.25">
      <c r="B24" s="15">
        <v>35</v>
      </c>
      <c r="C24" s="16" t="s">
        <v>50</v>
      </c>
      <c r="D24" s="7">
        <v>200</v>
      </c>
      <c r="E24" s="9">
        <v>0.16</v>
      </c>
      <c r="F24" s="9">
        <v>0.16</v>
      </c>
      <c r="G24" s="9">
        <v>27.87</v>
      </c>
      <c r="H24" s="9">
        <v>115</v>
      </c>
      <c r="I24" s="9">
        <v>0.01</v>
      </c>
      <c r="J24" s="9">
        <v>1.72</v>
      </c>
      <c r="K24" s="9">
        <v>0</v>
      </c>
      <c r="L24" s="9">
        <v>0.4</v>
      </c>
      <c r="M24" s="9">
        <v>14.86</v>
      </c>
      <c r="N24" s="9">
        <v>4.4000000000000004</v>
      </c>
      <c r="O24" s="9">
        <v>5.32</v>
      </c>
      <c r="P24" s="9">
        <v>0.95</v>
      </c>
    </row>
    <row r="25" spans="2:16" x14ac:dyDescent="0.25">
      <c r="B25" s="10" t="s">
        <v>52</v>
      </c>
      <c r="C25" s="16" t="s">
        <v>26</v>
      </c>
      <c r="D25" s="10">
        <v>50</v>
      </c>
      <c r="E25" s="11">
        <v>3.8</v>
      </c>
      <c r="F25" s="11">
        <v>0.4</v>
      </c>
      <c r="G25" s="11">
        <v>24.6</v>
      </c>
      <c r="H25" s="11">
        <v>117.4</v>
      </c>
      <c r="I25" s="11">
        <v>5.3999999999999999E-2</v>
      </c>
      <c r="J25" s="11">
        <v>0</v>
      </c>
      <c r="K25" s="11">
        <v>0</v>
      </c>
      <c r="L25" s="11">
        <v>0.55000000000000004</v>
      </c>
      <c r="M25" s="11">
        <v>10</v>
      </c>
      <c r="N25" s="11">
        <v>32.5</v>
      </c>
      <c r="O25" s="11">
        <v>7</v>
      </c>
      <c r="P25" s="11">
        <v>0.55000000000000004</v>
      </c>
    </row>
    <row r="26" spans="2:16" ht="15.75" thickBot="1" x14ac:dyDescent="0.3">
      <c r="B26" s="15" t="s">
        <v>52</v>
      </c>
      <c r="C26" s="16" t="s">
        <v>27</v>
      </c>
      <c r="D26" s="7">
        <v>50</v>
      </c>
      <c r="E26" s="9">
        <v>3.3</v>
      </c>
      <c r="F26" s="9">
        <v>0.6</v>
      </c>
      <c r="G26" s="9">
        <v>16.7</v>
      </c>
      <c r="H26" s="9">
        <v>87</v>
      </c>
      <c r="I26" s="9">
        <v>0.09</v>
      </c>
      <c r="J26" s="9">
        <v>0</v>
      </c>
      <c r="K26" s="9">
        <v>0</v>
      </c>
      <c r="L26" s="9">
        <v>0</v>
      </c>
      <c r="M26" s="9">
        <v>17.5</v>
      </c>
      <c r="N26" s="9">
        <v>79</v>
      </c>
      <c r="O26" s="9">
        <v>23.5</v>
      </c>
      <c r="P26" s="9">
        <v>1.95</v>
      </c>
    </row>
    <row r="27" spans="2:16" ht="15.75" thickBot="1" x14ac:dyDescent="0.3">
      <c r="B27" s="12"/>
      <c r="C27" s="13" t="s">
        <v>21</v>
      </c>
      <c r="D27" s="14">
        <f t="shared" ref="D27:P27" si="1">SUM(D20:D26)</f>
        <v>600</v>
      </c>
      <c r="E27" s="14">
        <f t="shared" si="1"/>
        <v>27.928000000000001</v>
      </c>
      <c r="F27" s="14">
        <f t="shared" si="1"/>
        <v>27.61</v>
      </c>
      <c r="G27" s="14">
        <f t="shared" si="1"/>
        <v>124.18500000000002</v>
      </c>
      <c r="H27" s="14">
        <f t="shared" si="1"/>
        <v>882.68999999999994</v>
      </c>
      <c r="I27" s="14">
        <f t="shared" si="1"/>
        <v>0.43000000000000005</v>
      </c>
      <c r="J27" s="14">
        <f t="shared" si="1"/>
        <v>160.648</v>
      </c>
      <c r="K27" s="14">
        <f t="shared" si="1"/>
        <v>0.35799999999999998</v>
      </c>
      <c r="L27" s="14">
        <f t="shared" si="1"/>
        <v>4.8600000000000003</v>
      </c>
      <c r="M27" s="14">
        <f t="shared" si="1"/>
        <v>218.31800000000004</v>
      </c>
      <c r="N27" s="14">
        <f t="shared" si="1"/>
        <v>376.03399999999999</v>
      </c>
      <c r="O27" s="14">
        <f t="shared" si="1"/>
        <v>118.06800000000001</v>
      </c>
      <c r="P27" s="14">
        <f t="shared" si="1"/>
        <v>7.0170000000000003</v>
      </c>
    </row>
    <row r="28" spans="2:16" x14ac:dyDescent="0.25">
      <c r="B28" s="17"/>
      <c r="C28" s="18" t="s">
        <v>28</v>
      </c>
      <c r="D28" s="19">
        <f t="shared" ref="D28:P28" si="2">D27+D18</f>
        <v>1160</v>
      </c>
      <c r="E28" s="28">
        <f t="shared" si="2"/>
        <v>47.058</v>
      </c>
      <c r="F28" s="28">
        <f t="shared" si="2"/>
        <v>39.340000000000003</v>
      </c>
      <c r="G28" s="28">
        <f t="shared" si="2"/>
        <v>180.995</v>
      </c>
      <c r="H28" s="28">
        <f t="shared" si="2"/>
        <v>1315.09</v>
      </c>
      <c r="I28" s="28">
        <f t="shared" si="2"/>
        <v>0.72400000000000009</v>
      </c>
      <c r="J28" s="28">
        <f t="shared" si="2"/>
        <v>173.238</v>
      </c>
      <c r="K28" s="28">
        <f t="shared" si="2"/>
        <v>0.40299999999999997</v>
      </c>
      <c r="L28" s="28">
        <f t="shared" si="2"/>
        <v>7.83</v>
      </c>
      <c r="M28" s="28">
        <f t="shared" si="2"/>
        <v>436.37800000000004</v>
      </c>
      <c r="N28" s="28">
        <f t="shared" si="2"/>
        <v>651.774</v>
      </c>
      <c r="O28" s="28">
        <f t="shared" si="2"/>
        <v>196.49799999999999</v>
      </c>
      <c r="P28" s="28">
        <f t="shared" si="2"/>
        <v>10.257000000000001</v>
      </c>
    </row>
    <row r="29" spans="2:16" x14ac:dyDescent="0.25">
      <c r="B29" s="16"/>
      <c r="C29" s="43" t="s">
        <v>29</v>
      </c>
      <c r="D29" s="44"/>
      <c r="E29" s="21">
        <v>46.2</v>
      </c>
      <c r="F29" s="21">
        <v>47.4</v>
      </c>
      <c r="G29" s="21">
        <v>201</v>
      </c>
      <c r="H29" s="21">
        <v>1415</v>
      </c>
      <c r="I29" s="21">
        <v>0.72</v>
      </c>
      <c r="J29" s="21">
        <v>36</v>
      </c>
      <c r="K29" s="21">
        <v>0.42</v>
      </c>
      <c r="L29" s="21">
        <v>6</v>
      </c>
      <c r="M29" s="21">
        <v>660</v>
      </c>
      <c r="N29" s="21">
        <v>990</v>
      </c>
      <c r="O29" s="21">
        <v>150</v>
      </c>
      <c r="P29" s="21">
        <v>7.2</v>
      </c>
    </row>
    <row r="30" spans="2:16" x14ac:dyDescent="0.25">
      <c r="B30" s="16"/>
      <c r="C30" s="22" t="s">
        <v>30</v>
      </c>
      <c r="D30" s="23"/>
      <c r="E30" s="24">
        <f>E28*100/E29</f>
        <v>101.85714285714286</v>
      </c>
      <c r="F30" s="24">
        <f t="shared" ref="F30:P30" si="3">F28*100/F29</f>
        <v>82.995780590717317</v>
      </c>
      <c r="G30" s="24">
        <f t="shared" si="3"/>
        <v>90.047263681592042</v>
      </c>
      <c r="H30" s="24">
        <f t="shared" si="3"/>
        <v>92.939222614840986</v>
      </c>
      <c r="I30" s="24">
        <f t="shared" si="3"/>
        <v>100.55555555555557</v>
      </c>
      <c r="J30" s="24">
        <f t="shared" si="3"/>
        <v>481.21666666666664</v>
      </c>
      <c r="K30" s="24">
        <f t="shared" si="3"/>
        <v>95.952380952380949</v>
      </c>
      <c r="L30" s="24">
        <f t="shared" si="3"/>
        <v>130.5</v>
      </c>
      <c r="M30" s="24">
        <f t="shared" si="3"/>
        <v>66.117878787878794</v>
      </c>
      <c r="N30" s="24">
        <f t="shared" si="3"/>
        <v>65.835757575757583</v>
      </c>
      <c r="O30" s="24">
        <f t="shared" si="3"/>
        <v>130.99866666666665</v>
      </c>
      <c r="P30" s="24">
        <f t="shared" si="3"/>
        <v>142.45833333333334</v>
      </c>
    </row>
  </sheetData>
  <mergeCells count="8">
    <mergeCell ref="M9:P9"/>
    <mergeCell ref="C29:D29"/>
    <mergeCell ref="B9:B10"/>
    <mergeCell ref="C9:C10"/>
    <mergeCell ref="D9:D10"/>
    <mergeCell ref="E9:G9"/>
    <mergeCell ref="H9:H10"/>
    <mergeCell ref="I9:L9"/>
  </mergeCells>
  <pageMargins left="0.11811023622047245" right="0.11811023622047245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0"/>
  <sheetViews>
    <sheetView topLeftCell="A7" workbookViewId="0">
      <selection activeCell="E22" sqref="E22:P22"/>
    </sheetView>
  </sheetViews>
  <sheetFormatPr defaultRowHeight="15" x14ac:dyDescent="0.25"/>
  <cols>
    <col min="1" max="1" width="4" customWidth="1"/>
    <col min="3" max="3" width="37.85546875" customWidth="1"/>
  </cols>
  <sheetData>
    <row r="2" spans="2:16" x14ac:dyDescent="0.25">
      <c r="B2" s="2" t="s">
        <v>63</v>
      </c>
      <c r="C2" s="1"/>
      <c r="K2" s="1"/>
      <c r="L2" s="1"/>
      <c r="M2" s="1"/>
    </row>
    <row r="3" spans="2:16" x14ac:dyDescent="0.25">
      <c r="B3" s="1"/>
      <c r="C3" s="1"/>
      <c r="D3" s="6" t="s">
        <v>84</v>
      </c>
      <c r="K3" s="1"/>
      <c r="L3" s="1"/>
      <c r="M3" s="1"/>
    </row>
    <row r="4" spans="2:16" x14ac:dyDescent="0.25">
      <c r="B4" s="2" t="s">
        <v>17</v>
      </c>
      <c r="C4" s="3" t="s">
        <v>35</v>
      </c>
      <c r="K4" s="1"/>
      <c r="L4" s="1"/>
      <c r="M4" s="1"/>
    </row>
    <row r="5" spans="2:16" x14ac:dyDescent="0.25">
      <c r="B5" s="2" t="s">
        <v>18</v>
      </c>
      <c r="C5" s="3" t="s">
        <v>43</v>
      </c>
      <c r="K5" s="1"/>
      <c r="L5" s="1"/>
      <c r="M5" s="1"/>
    </row>
    <row r="6" spans="2:16" x14ac:dyDescent="0.25">
      <c r="B6" s="2" t="s">
        <v>19</v>
      </c>
      <c r="C6" s="3" t="s">
        <v>59</v>
      </c>
      <c r="K6" s="1"/>
      <c r="L6" s="1"/>
      <c r="M6" s="1"/>
    </row>
    <row r="7" spans="2:16" x14ac:dyDescent="0.25">
      <c r="B7" s="2" t="s">
        <v>62</v>
      </c>
      <c r="C7" s="2"/>
      <c r="K7" s="1"/>
      <c r="L7" s="1"/>
      <c r="M7" s="1"/>
    </row>
    <row r="8" spans="2:16" x14ac:dyDescent="0.25">
      <c r="B8" s="1"/>
      <c r="C8" s="1"/>
      <c r="K8" s="1"/>
      <c r="L8" s="1"/>
      <c r="M8" s="1"/>
    </row>
    <row r="9" spans="2:16" ht="24" customHeight="1" x14ac:dyDescent="0.25">
      <c r="B9" s="46" t="s">
        <v>0</v>
      </c>
      <c r="C9" s="45" t="s">
        <v>1</v>
      </c>
      <c r="D9" s="48" t="s">
        <v>22</v>
      </c>
      <c r="E9" s="40" t="s">
        <v>3</v>
      </c>
      <c r="F9" s="41"/>
      <c r="G9" s="42"/>
      <c r="H9" s="50" t="s">
        <v>2</v>
      </c>
      <c r="I9" s="40" t="s">
        <v>7</v>
      </c>
      <c r="J9" s="41"/>
      <c r="K9" s="41"/>
      <c r="L9" s="42"/>
      <c r="M9" s="40" t="s">
        <v>12</v>
      </c>
      <c r="N9" s="41"/>
      <c r="O9" s="41"/>
      <c r="P9" s="42"/>
    </row>
    <row r="10" spans="2:16" ht="28.5" customHeight="1" x14ac:dyDescent="0.25">
      <c r="B10" s="47"/>
      <c r="C10" s="45"/>
      <c r="D10" s="49"/>
      <c r="E10" s="27" t="s">
        <v>4</v>
      </c>
      <c r="F10" s="27" t="s">
        <v>5</v>
      </c>
      <c r="G10" s="27" t="s">
        <v>6</v>
      </c>
      <c r="H10" s="51"/>
      <c r="I10" s="27" t="s">
        <v>8</v>
      </c>
      <c r="J10" s="27" t="s">
        <v>9</v>
      </c>
      <c r="K10" s="27" t="s">
        <v>10</v>
      </c>
      <c r="L10" s="27" t="s">
        <v>11</v>
      </c>
      <c r="M10" s="27" t="s">
        <v>13</v>
      </c>
      <c r="N10" s="27" t="s">
        <v>14</v>
      </c>
      <c r="O10" s="27" t="s">
        <v>15</v>
      </c>
      <c r="P10" s="27" t="s">
        <v>16</v>
      </c>
    </row>
    <row r="11" spans="2:16" x14ac:dyDescent="0.25"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5">
        <v>12</v>
      </c>
      <c r="N11" s="5">
        <v>13</v>
      </c>
      <c r="O11" s="5">
        <v>14</v>
      </c>
      <c r="P11" s="5">
        <v>15</v>
      </c>
    </row>
    <row r="12" spans="2:16" x14ac:dyDescent="0.25">
      <c r="B12" s="3"/>
      <c r="C12" s="6" t="s">
        <v>60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2:16" x14ac:dyDescent="0.25">
      <c r="B13" s="7">
        <v>40</v>
      </c>
      <c r="C13" s="8" t="s">
        <v>98</v>
      </c>
      <c r="D13" s="25" t="s">
        <v>97</v>
      </c>
      <c r="E13" s="9">
        <v>7.1</v>
      </c>
      <c r="F13" s="9">
        <v>3.61</v>
      </c>
      <c r="G13" s="9">
        <v>33.880000000000003</v>
      </c>
      <c r="H13" s="9">
        <v>235</v>
      </c>
      <c r="I13" s="9">
        <v>6.3E-2</v>
      </c>
      <c r="J13" s="9">
        <v>7.5999999999999998E-2</v>
      </c>
      <c r="K13" s="9">
        <v>7.0000000000000007E-2</v>
      </c>
      <c r="L13" s="9">
        <v>0.68</v>
      </c>
      <c r="M13" s="9">
        <v>195</v>
      </c>
      <c r="N13" s="9">
        <v>138</v>
      </c>
      <c r="O13" s="9">
        <v>14.21</v>
      </c>
      <c r="P13" s="9">
        <v>0.748</v>
      </c>
    </row>
    <row r="14" spans="2:16" x14ac:dyDescent="0.25">
      <c r="B14" s="7">
        <v>32</v>
      </c>
      <c r="C14" s="8" t="s">
        <v>70</v>
      </c>
      <c r="D14" s="7">
        <v>250</v>
      </c>
      <c r="E14" s="9">
        <v>9.1059999999999999</v>
      </c>
      <c r="F14" s="9">
        <v>8.59</v>
      </c>
      <c r="G14" s="9">
        <v>41.6</v>
      </c>
      <c r="H14" s="9">
        <v>387</v>
      </c>
      <c r="I14" s="9">
        <v>0.21</v>
      </c>
      <c r="J14" s="9">
        <v>2.06</v>
      </c>
      <c r="K14" s="9">
        <v>0.06</v>
      </c>
      <c r="L14" s="9">
        <v>0.16</v>
      </c>
      <c r="M14" s="9">
        <v>204.57</v>
      </c>
      <c r="N14" s="9">
        <v>196.81</v>
      </c>
      <c r="O14" s="9">
        <v>53.39</v>
      </c>
      <c r="P14" s="9">
        <v>1.44</v>
      </c>
    </row>
    <row r="15" spans="2:16" ht="30" x14ac:dyDescent="0.25">
      <c r="B15" s="7" t="s">
        <v>52</v>
      </c>
      <c r="C15" s="36" t="s">
        <v>110</v>
      </c>
      <c r="D15" s="25" t="s">
        <v>93</v>
      </c>
      <c r="E15" s="9">
        <v>3</v>
      </c>
      <c r="F15" s="9">
        <v>2.4</v>
      </c>
      <c r="G15" s="9">
        <v>37.5</v>
      </c>
      <c r="H15" s="9">
        <v>183</v>
      </c>
      <c r="I15" s="9">
        <v>0</v>
      </c>
      <c r="J15" s="9">
        <v>0</v>
      </c>
      <c r="K15" s="9">
        <v>0</v>
      </c>
      <c r="L15" s="9">
        <v>0</v>
      </c>
      <c r="M15" s="9">
        <v>5.5</v>
      </c>
      <c r="N15" s="9">
        <v>25</v>
      </c>
      <c r="O15" s="9">
        <v>4.5</v>
      </c>
      <c r="P15" s="9">
        <v>0.4</v>
      </c>
    </row>
    <row r="16" spans="2:16" ht="15.75" thickBot="1" x14ac:dyDescent="0.3">
      <c r="B16" s="7">
        <v>27</v>
      </c>
      <c r="C16" s="8" t="s">
        <v>40</v>
      </c>
      <c r="D16" s="7">
        <v>200</v>
      </c>
      <c r="E16" s="9">
        <v>5.05</v>
      </c>
      <c r="F16" s="9">
        <v>5.32</v>
      </c>
      <c r="G16" s="9">
        <v>17.39</v>
      </c>
      <c r="H16" s="9">
        <v>137</v>
      </c>
      <c r="I16" s="9">
        <v>0</v>
      </c>
      <c r="J16" s="9">
        <v>1.95</v>
      </c>
      <c r="K16" s="9">
        <v>0</v>
      </c>
      <c r="L16" s="9">
        <v>0</v>
      </c>
      <c r="M16" s="9">
        <v>150.66999999999999</v>
      </c>
      <c r="N16" s="9">
        <v>0</v>
      </c>
      <c r="O16" s="9">
        <v>32.1</v>
      </c>
      <c r="P16" s="9">
        <v>1.04</v>
      </c>
    </row>
    <row r="17" spans="2:16" ht="15.75" thickBot="1" x14ac:dyDescent="0.3">
      <c r="B17" s="12"/>
      <c r="C17" s="13" t="s">
        <v>21</v>
      </c>
      <c r="D17" s="14">
        <f>SUM(D13:D16)</f>
        <v>450</v>
      </c>
      <c r="E17" s="14">
        <f>SUM(E13:E16)</f>
        <v>24.256</v>
      </c>
      <c r="F17" s="14">
        <f>SUM(F13:F16)</f>
        <v>19.920000000000002</v>
      </c>
      <c r="G17" s="14">
        <f>SUM(G13:G16)</f>
        <v>130.37</v>
      </c>
      <c r="H17" s="14">
        <f>SUM(H13:H16)</f>
        <v>942</v>
      </c>
      <c r="I17" s="14">
        <f>SUM(I13:I16)</f>
        <v>0.27300000000000002</v>
      </c>
      <c r="J17" s="14">
        <f>SUM(J13:J16)</f>
        <v>4.0860000000000003</v>
      </c>
      <c r="K17" s="14">
        <f>SUM(K13:K16)</f>
        <v>0.13</v>
      </c>
      <c r="L17" s="14">
        <f>SUM(L13:L16)</f>
        <v>0.84000000000000008</v>
      </c>
      <c r="M17" s="14">
        <f>SUM(M13:M16)</f>
        <v>555.74</v>
      </c>
      <c r="N17" s="14">
        <f>SUM(N13:N16)</f>
        <v>359.81</v>
      </c>
      <c r="O17" s="14">
        <f>SUM(O13:O16)</f>
        <v>104.19999999999999</v>
      </c>
      <c r="P17" s="14">
        <f>SUM(P13:P16)</f>
        <v>3.6279999999999997</v>
      </c>
    </row>
    <row r="18" spans="2:16" x14ac:dyDescent="0.25">
      <c r="B18" s="3"/>
      <c r="C18" s="6" t="s">
        <v>61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2:16" x14ac:dyDescent="0.25">
      <c r="B19" s="7">
        <v>7</v>
      </c>
      <c r="C19" s="8" t="s">
        <v>113</v>
      </c>
      <c r="D19" s="7">
        <v>30</v>
      </c>
      <c r="E19" s="9">
        <v>0.21</v>
      </c>
      <c r="F19" s="9">
        <v>0.03</v>
      </c>
      <c r="G19" s="9">
        <v>0.56999999999999995</v>
      </c>
      <c r="H19" s="9">
        <v>3.5</v>
      </c>
      <c r="I19" s="9">
        <v>0.01</v>
      </c>
      <c r="J19" s="9">
        <v>1.58</v>
      </c>
      <c r="K19" s="9">
        <v>0</v>
      </c>
      <c r="L19" s="9">
        <v>2.5000000000000001E-2</v>
      </c>
      <c r="M19" s="9">
        <v>5.0999999999999996</v>
      </c>
      <c r="N19" s="9">
        <v>9</v>
      </c>
      <c r="O19" s="9">
        <v>4.2</v>
      </c>
      <c r="P19" s="9">
        <v>0.15</v>
      </c>
    </row>
    <row r="20" spans="2:16" ht="18" customHeight="1" x14ac:dyDescent="0.25">
      <c r="B20" s="15">
        <v>21</v>
      </c>
      <c r="C20" s="16" t="s">
        <v>91</v>
      </c>
      <c r="D20" s="7">
        <v>300</v>
      </c>
      <c r="E20" s="9">
        <v>7.1</v>
      </c>
      <c r="F20" s="9">
        <v>9</v>
      </c>
      <c r="G20" s="9">
        <v>17.5</v>
      </c>
      <c r="H20" s="9">
        <v>174.3</v>
      </c>
      <c r="I20" s="9">
        <v>0</v>
      </c>
      <c r="J20" s="9">
        <v>2.6</v>
      </c>
      <c r="K20" s="9">
        <v>0.253</v>
      </c>
      <c r="L20" s="9">
        <v>0.7</v>
      </c>
      <c r="M20" s="9">
        <v>36.5</v>
      </c>
      <c r="N20" s="9">
        <v>71.400000000000006</v>
      </c>
      <c r="O20" s="9">
        <v>18</v>
      </c>
      <c r="P20" s="9">
        <v>1.2</v>
      </c>
    </row>
    <row r="21" spans="2:16" x14ac:dyDescent="0.25">
      <c r="B21" s="7">
        <v>29</v>
      </c>
      <c r="C21" s="8" t="s">
        <v>114</v>
      </c>
      <c r="D21" s="7">
        <v>90</v>
      </c>
      <c r="E21" s="9">
        <v>13.17</v>
      </c>
      <c r="F21" s="9">
        <v>16.52</v>
      </c>
      <c r="G21" s="9">
        <v>7.52</v>
      </c>
      <c r="H21" s="9">
        <v>291</v>
      </c>
      <c r="I21" s="9">
        <v>0.1</v>
      </c>
      <c r="J21" s="9">
        <v>24.16</v>
      </c>
      <c r="K21" s="9">
        <v>0.15</v>
      </c>
      <c r="L21" s="9">
        <v>0.7</v>
      </c>
      <c r="M21" s="9">
        <v>50.13</v>
      </c>
      <c r="N21" s="9">
        <v>147.6</v>
      </c>
      <c r="O21" s="9">
        <v>28.71</v>
      </c>
      <c r="P21" s="9">
        <v>1.7</v>
      </c>
    </row>
    <row r="22" spans="2:16" ht="31.5" customHeight="1" x14ac:dyDescent="0.25">
      <c r="B22" s="7">
        <v>48</v>
      </c>
      <c r="C22" s="36" t="s">
        <v>115</v>
      </c>
      <c r="D22" s="7">
        <v>150</v>
      </c>
      <c r="E22" s="9">
        <v>4.4400000000000004</v>
      </c>
      <c r="F22" s="9">
        <v>16.5</v>
      </c>
      <c r="G22" s="9">
        <v>21.83</v>
      </c>
      <c r="H22" s="9">
        <v>249</v>
      </c>
      <c r="I22" s="9">
        <v>0.11</v>
      </c>
      <c r="J22" s="9">
        <v>10.37</v>
      </c>
      <c r="K22" s="9">
        <v>0.1</v>
      </c>
      <c r="L22" s="9">
        <v>0.34</v>
      </c>
      <c r="M22" s="9">
        <v>92.26</v>
      </c>
      <c r="N22" s="9">
        <v>111.76</v>
      </c>
      <c r="O22" s="9">
        <v>29.66</v>
      </c>
      <c r="P22" s="9">
        <v>1.1499999999999999</v>
      </c>
    </row>
    <row r="23" spans="2:16" x14ac:dyDescent="0.25">
      <c r="B23" s="7">
        <v>26</v>
      </c>
      <c r="C23" s="8" t="s">
        <v>47</v>
      </c>
      <c r="D23" s="7" t="s">
        <v>48</v>
      </c>
      <c r="E23" s="9">
        <v>0.26</v>
      </c>
      <c r="F23" s="9">
        <v>0.06</v>
      </c>
      <c r="G23" s="9">
        <v>15.22</v>
      </c>
      <c r="H23" s="9">
        <v>62</v>
      </c>
      <c r="I23" s="9">
        <v>0</v>
      </c>
      <c r="J23" s="9">
        <v>2.9</v>
      </c>
      <c r="K23" s="9">
        <v>0</v>
      </c>
      <c r="L23" s="9">
        <v>0.01</v>
      </c>
      <c r="M23" s="9">
        <v>17.38</v>
      </c>
      <c r="N23" s="9">
        <v>9.7799999999999994</v>
      </c>
      <c r="O23" s="9">
        <v>7.28</v>
      </c>
      <c r="P23" s="9">
        <v>0.9</v>
      </c>
    </row>
    <row r="24" spans="2:16" x14ac:dyDescent="0.25">
      <c r="B24" s="10" t="s">
        <v>52</v>
      </c>
      <c r="C24" s="16" t="s">
        <v>26</v>
      </c>
      <c r="D24" s="10">
        <v>50</v>
      </c>
      <c r="E24" s="11">
        <v>3.8</v>
      </c>
      <c r="F24" s="11">
        <v>0.4</v>
      </c>
      <c r="G24" s="11">
        <v>24.6</v>
      </c>
      <c r="H24" s="11">
        <v>117.4</v>
      </c>
      <c r="I24" s="11">
        <v>5.3999999999999999E-2</v>
      </c>
      <c r="J24" s="11">
        <v>0</v>
      </c>
      <c r="K24" s="11">
        <v>0</v>
      </c>
      <c r="L24" s="11">
        <v>0.55000000000000004</v>
      </c>
      <c r="M24" s="11">
        <v>10</v>
      </c>
      <c r="N24" s="11">
        <v>32.5</v>
      </c>
      <c r="O24" s="11">
        <v>7</v>
      </c>
      <c r="P24" s="11">
        <v>0.55000000000000004</v>
      </c>
    </row>
    <row r="25" spans="2:16" ht="15.75" thickBot="1" x14ac:dyDescent="0.3">
      <c r="B25" s="15" t="s">
        <v>52</v>
      </c>
      <c r="C25" s="16" t="s">
        <v>27</v>
      </c>
      <c r="D25" s="7">
        <v>50</v>
      </c>
      <c r="E25" s="9">
        <v>3.3</v>
      </c>
      <c r="F25" s="9">
        <v>0.6</v>
      </c>
      <c r="G25" s="9">
        <v>16.7</v>
      </c>
      <c r="H25" s="9">
        <v>87</v>
      </c>
      <c r="I25" s="9">
        <v>0.09</v>
      </c>
      <c r="J25" s="9">
        <v>0</v>
      </c>
      <c r="K25" s="9">
        <v>0</v>
      </c>
      <c r="L25" s="9">
        <v>0</v>
      </c>
      <c r="M25" s="9">
        <v>17.5</v>
      </c>
      <c r="N25" s="9">
        <v>79</v>
      </c>
      <c r="O25" s="9">
        <v>23.5</v>
      </c>
      <c r="P25" s="9">
        <v>1.95</v>
      </c>
    </row>
    <row r="26" spans="2:16" ht="15.75" thickBot="1" x14ac:dyDescent="0.3">
      <c r="B26" s="12"/>
      <c r="C26" s="13" t="s">
        <v>21</v>
      </c>
      <c r="D26" s="14">
        <f t="shared" ref="D26:P26" si="0">SUM(D19:D25)</f>
        <v>670</v>
      </c>
      <c r="E26" s="14">
        <f t="shared" si="0"/>
        <v>32.28</v>
      </c>
      <c r="F26" s="14">
        <f t="shared" si="0"/>
        <v>43.11</v>
      </c>
      <c r="G26" s="14">
        <f t="shared" si="0"/>
        <v>103.94000000000001</v>
      </c>
      <c r="H26" s="14">
        <f t="shared" si="0"/>
        <v>984.19999999999993</v>
      </c>
      <c r="I26" s="14">
        <f t="shared" si="0"/>
        <v>0.36399999999999999</v>
      </c>
      <c r="J26" s="14">
        <f t="shared" si="0"/>
        <v>41.61</v>
      </c>
      <c r="K26" s="14">
        <f t="shared" si="0"/>
        <v>0.503</v>
      </c>
      <c r="L26" s="14">
        <f t="shared" si="0"/>
        <v>2.3250000000000002</v>
      </c>
      <c r="M26" s="14">
        <f t="shared" si="0"/>
        <v>228.87</v>
      </c>
      <c r="N26" s="14">
        <f t="shared" si="0"/>
        <v>461.03999999999996</v>
      </c>
      <c r="O26" s="14">
        <f t="shared" si="0"/>
        <v>118.35</v>
      </c>
      <c r="P26" s="14">
        <f t="shared" si="0"/>
        <v>7.6</v>
      </c>
    </row>
    <row r="27" spans="2:16" x14ac:dyDescent="0.25">
      <c r="B27" s="17"/>
      <c r="C27" s="18" t="s">
        <v>28</v>
      </c>
      <c r="D27" s="19">
        <f t="shared" ref="D27:P27" si="1">D26+D17</f>
        <v>1120</v>
      </c>
      <c r="E27" s="28">
        <f t="shared" si="1"/>
        <v>56.536000000000001</v>
      </c>
      <c r="F27" s="28">
        <f t="shared" si="1"/>
        <v>63.03</v>
      </c>
      <c r="G27" s="28">
        <f t="shared" si="1"/>
        <v>234.31</v>
      </c>
      <c r="H27" s="28">
        <f t="shared" si="1"/>
        <v>1926.1999999999998</v>
      </c>
      <c r="I27" s="28">
        <f t="shared" si="1"/>
        <v>0.63700000000000001</v>
      </c>
      <c r="J27" s="28">
        <f t="shared" si="1"/>
        <v>45.695999999999998</v>
      </c>
      <c r="K27" s="28">
        <f t="shared" si="1"/>
        <v>0.63300000000000001</v>
      </c>
      <c r="L27" s="28">
        <f t="shared" si="1"/>
        <v>3.165</v>
      </c>
      <c r="M27" s="28">
        <f t="shared" si="1"/>
        <v>784.61</v>
      </c>
      <c r="N27" s="28">
        <f t="shared" si="1"/>
        <v>820.84999999999991</v>
      </c>
      <c r="O27" s="28">
        <f t="shared" si="1"/>
        <v>222.54999999999998</v>
      </c>
      <c r="P27" s="28">
        <f t="shared" si="1"/>
        <v>11.228</v>
      </c>
    </row>
    <row r="28" spans="2:16" x14ac:dyDescent="0.25">
      <c r="B28" s="16"/>
      <c r="C28" s="43" t="s">
        <v>29</v>
      </c>
      <c r="D28" s="44"/>
      <c r="E28" s="21">
        <v>46.2</v>
      </c>
      <c r="F28" s="21">
        <v>47.4</v>
      </c>
      <c r="G28" s="21">
        <v>201</v>
      </c>
      <c r="H28" s="21">
        <v>1415</v>
      </c>
      <c r="I28" s="21">
        <v>0.72</v>
      </c>
      <c r="J28" s="21">
        <v>36</v>
      </c>
      <c r="K28" s="21">
        <v>0.42</v>
      </c>
      <c r="L28" s="21">
        <v>6</v>
      </c>
      <c r="M28" s="21">
        <v>660</v>
      </c>
      <c r="N28" s="21">
        <v>990</v>
      </c>
      <c r="O28" s="21">
        <v>150</v>
      </c>
      <c r="P28" s="21">
        <v>7.2</v>
      </c>
    </row>
    <row r="29" spans="2:16" x14ac:dyDescent="0.25">
      <c r="B29" s="16"/>
      <c r="C29" s="22" t="s">
        <v>30</v>
      </c>
      <c r="D29" s="23"/>
      <c r="E29" s="24">
        <f>E27*100/E28</f>
        <v>122.37229437229438</v>
      </c>
      <c r="F29" s="24">
        <f t="shared" ref="F29:P29" si="2">F27*100/F28</f>
        <v>132.97468354430382</v>
      </c>
      <c r="G29" s="24">
        <f t="shared" si="2"/>
        <v>116.57213930348259</v>
      </c>
      <c r="H29" s="24">
        <f t="shared" si="2"/>
        <v>136.12720848056534</v>
      </c>
      <c r="I29" s="24">
        <f t="shared" si="2"/>
        <v>88.472222222222229</v>
      </c>
      <c r="J29" s="24">
        <f t="shared" si="2"/>
        <v>126.93333333333332</v>
      </c>
      <c r="K29" s="24">
        <f t="shared" si="2"/>
        <v>150.71428571428572</v>
      </c>
      <c r="L29" s="24">
        <f t="shared" si="2"/>
        <v>52.75</v>
      </c>
      <c r="M29" s="24">
        <f t="shared" si="2"/>
        <v>118.88030303030303</v>
      </c>
      <c r="N29" s="24">
        <f t="shared" si="2"/>
        <v>82.914141414141397</v>
      </c>
      <c r="O29" s="24">
        <f t="shared" si="2"/>
        <v>148.36666666666667</v>
      </c>
      <c r="P29" s="24">
        <f t="shared" si="2"/>
        <v>155.94444444444443</v>
      </c>
    </row>
    <row r="30" spans="2:16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</sheetData>
  <mergeCells count="8">
    <mergeCell ref="M9:P9"/>
    <mergeCell ref="C28:D28"/>
    <mergeCell ref="B9:B10"/>
    <mergeCell ref="C9:C10"/>
    <mergeCell ref="D9:D10"/>
    <mergeCell ref="E9:G9"/>
    <mergeCell ref="H9:H10"/>
    <mergeCell ref="I9:L9"/>
  </mergeCells>
  <pageMargins left="0" right="0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0"/>
  <sheetViews>
    <sheetView topLeftCell="A7" workbookViewId="0">
      <selection activeCell="E13" sqref="E13"/>
    </sheetView>
  </sheetViews>
  <sheetFormatPr defaultRowHeight="15" x14ac:dyDescent="0.25"/>
  <cols>
    <col min="3" max="3" width="34.140625" customWidth="1"/>
    <col min="8" max="8" width="9.5703125" bestFit="1" customWidth="1"/>
    <col min="13" max="15" width="9.5703125" bestFit="1" customWidth="1"/>
  </cols>
  <sheetData>
    <row r="2" spans="2:16" x14ac:dyDescent="0.25">
      <c r="B2" s="2" t="s">
        <v>63</v>
      </c>
      <c r="C2" s="1"/>
      <c r="K2" s="1"/>
      <c r="L2" s="1"/>
      <c r="M2" s="1"/>
    </row>
    <row r="3" spans="2:16" x14ac:dyDescent="0.25">
      <c r="B3" s="1"/>
      <c r="C3" s="1"/>
      <c r="D3" s="6" t="s">
        <v>85</v>
      </c>
      <c r="K3" s="1"/>
      <c r="L3" s="1"/>
      <c r="M3" s="1"/>
    </row>
    <row r="4" spans="2:16" x14ac:dyDescent="0.25">
      <c r="B4" s="2" t="s">
        <v>17</v>
      </c>
      <c r="C4" s="3" t="s">
        <v>38</v>
      </c>
      <c r="K4" s="1"/>
      <c r="L4" s="1"/>
      <c r="M4" s="1"/>
    </row>
    <row r="5" spans="2:16" x14ac:dyDescent="0.25">
      <c r="B5" s="2" t="s">
        <v>18</v>
      </c>
      <c r="C5" s="3" t="s">
        <v>43</v>
      </c>
      <c r="K5" s="1"/>
      <c r="L5" s="1"/>
      <c r="M5" s="1"/>
    </row>
    <row r="6" spans="2:16" x14ac:dyDescent="0.25">
      <c r="B6" s="2" t="s">
        <v>19</v>
      </c>
      <c r="C6" s="3" t="s">
        <v>59</v>
      </c>
      <c r="K6" s="1"/>
      <c r="L6" s="1"/>
      <c r="M6" s="1"/>
    </row>
    <row r="7" spans="2:16" x14ac:dyDescent="0.25">
      <c r="B7" s="2" t="s">
        <v>62</v>
      </c>
      <c r="C7" s="2"/>
      <c r="K7" s="1"/>
      <c r="L7" s="1"/>
      <c r="M7" s="1"/>
    </row>
    <row r="8" spans="2:16" x14ac:dyDescent="0.25">
      <c r="B8" s="1"/>
      <c r="C8" s="1"/>
      <c r="K8" s="1"/>
      <c r="L8" s="1"/>
      <c r="M8" s="1"/>
    </row>
    <row r="9" spans="2:16" ht="24" customHeight="1" x14ac:dyDescent="0.25">
      <c r="B9" s="46" t="s">
        <v>0</v>
      </c>
      <c r="C9" s="45" t="s">
        <v>1</v>
      </c>
      <c r="D9" s="48" t="s">
        <v>22</v>
      </c>
      <c r="E9" s="40" t="s">
        <v>3</v>
      </c>
      <c r="F9" s="41"/>
      <c r="G9" s="42"/>
      <c r="H9" s="50" t="s">
        <v>2</v>
      </c>
      <c r="I9" s="40" t="s">
        <v>7</v>
      </c>
      <c r="J9" s="41"/>
      <c r="K9" s="41"/>
      <c r="L9" s="42"/>
      <c r="M9" s="40" t="s">
        <v>12</v>
      </c>
      <c r="N9" s="41"/>
      <c r="O9" s="41"/>
      <c r="P9" s="42"/>
    </row>
    <row r="10" spans="2:16" ht="28.5" customHeight="1" x14ac:dyDescent="0.25">
      <c r="B10" s="47"/>
      <c r="C10" s="45"/>
      <c r="D10" s="49"/>
      <c r="E10" s="27" t="s">
        <v>4</v>
      </c>
      <c r="F10" s="27" t="s">
        <v>5</v>
      </c>
      <c r="G10" s="27" t="s">
        <v>6</v>
      </c>
      <c r="H10" s="51"/>
      <c r="I10" s="27" t="s">
        <v>8</v>
      </c>
      <c r="J10" s="27" t="s">
        <v>9</v>
      </c>
      <c r="K10" s="27" t="s">
        <v>10</v>
      </c>
      <c r="L10" s="27" t="s">
        <v>11</v>
      </c>
      <c r="M10" s="27" t="s">
        <v>13</v>
      </c>
      <c r="N10" s="27" t="s">
        <v>14</v>
      </c>
      <c r="O10" s="27" t="s">
        <v>15</v>
      </c>
      <c r="P10" s="27" t="s">
        <v>16</v>
      </c>
    </row>
    <row r="11" spans="2:16" x14ac:dyDescent="0.25"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5">
        <v>12</v>
      </c>
      <c r="N11" s="5">
        <v>13</v>
      </c>
      <c r="O11" s="5">
        <v>14</v>
      </c>
      <c r="P11" s="5">
        <v>15</v>
      </c>
    </row>
    <row r="12" spans="2:16" x14ac:dyDescent="0.25">
      <c r="B12" s="3"/>
      <c r="C12" s="6" t="s">
        <v>60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2:16" x14ac:dyDescent="0.25">
      <c r="B13" s="15">
        <v>49</v>
      </c>
      <c r="C13" s="16" t="s">
        <v>116</v>
      </c>
      <c r="D13" s="7">
        <v>60</v>
      </c>
      <c r="E13" s="9">
        <v>1</v>
      </c>
      <c r="F13" s="9">
        <v>4.37</v>
      </c>
      <c r="G13" s="9">
        <v>6.18</v>
      </c>
      <c r="H13" s="9">
        <v>66</v>
      </c>
      <c r="I13" s="9">
        <v>0.02</v>
      </c>
      <c r="J13" s="9">
        <v>3.73</v>
      </c>
      <c r="K13" s="9">
        <v>0.01</v>
      </c>
      <c r="L13" s="9">
        <v>1.66</v>
      </c>
      <c r="M13" s="9">
        <v>20.66</v>
      </c>
      <c r="N13" s="9">
        <v>28.04</v>
      </c>
      <c r="O13" s="9">
        <v>131.11000000000001</v>
      </c>
      <c r="P13" s="9">
        <v>0.8</v>
      </c>
    </row>
    <row r="14" spans="2:16" ht="45" customHeight="1" x14ac:dyDescent="0.25">
      <c r="B14" s="15">
        <v>50</v>
      </c>
      <c r="C14" s="26" t="s">
        <v>117</v>
      </c>
      <c r="D14" s="7">
        <v>110</v>
      </c>
      <c r="E14" s="37">
        <v>17.8</v>
      </c>
      <c r="F14" s="37">
        <v>8.56</v>
      </c>
      <c r="G14" s="37">
        <v>6.97</v>
      </c>
      <c r="H14" s="38">
        <v>260</v>
      </c>
      <c r="I14" s="37">
        <v>6.5000000000000002E-2</v>
      </c>
      <c r="J14" s="37">
        <v>3.48</v>
      </c>
      <c r="K14" s="39">
        <v>4.4999999999999998E-2</v>
      </c>
      <c r="L14" s="39">
        <v>0.25</v>
      </c>
      <c r="M14" s="39">
        <v>46.85</v>
      </c>
      <c r="N14" s="39">
        <v>88.62</v>
      </c>
      <c r="O14" s="39">
        <v>19.850000000000001</v>
      </c>
      <c r="P14" s="37">
        <v>1.08</v>
      </c>
    </row>
    <row r="15" spans="2:16" x14ac:dyDescent="0.25">
      <c r="B15" s="15">
        <v>7</v>
      </c>
      <c r="C15" s="16" t="s">
        <v>39</v>
      </c>
      <c r="D15" s="7">
        <v>150</v>
      </c>
      <c r="E15" s="9">
        <v>5.42</v>
      </c>
      <c r="F15" s="9">
        <v>4.37</v>
      </c>
      <c r="G15" s="9">
        <v>24.19</v>
      </c>
      <c r="H15" s="9">
        <v>167</v>
      </c>
      <c r="I15" s="9">
        <v>0.04</v>
      </c>
      <c r="J15" s="9">
        <v>0</v>
      </c>
      <c r="K15" s="9">
        <v>0.02</v>
      </c>
      <c r="L15" s="9">
        <v>2.91</v>
      </c>
      <c r="M15" s="9">
        <v>3.86</v>
      </c>
      <c r="N15" s="9">
        <v>28.18</v>
      </c>
      <c r="O15" s="9">
        <v>7.52</v>
      </c>
      <c r="P15" s="9">
        <v>0.72</v>
      </c>
    </row>
    <row r="16" spans="2:16" x14ac:dyDescent="0.25">
      <c r="B16" s="15" t="s">
        <v>52</v>
      </c>
      <c r="C16" s="16" t="s">
        <v>76</v>
      </c>
      <c r="D16" s="7">
        <v>200</v>
      </c>
      <c r="E16" s="9">
        <v>1.4</v>
      </c>
      <c r="F16" s="9">
        <v>0.2</v>
      </c>
      <c r="G16" s="9">
        <v>26.4</v>
      </c>
      <c r="H16" s="9">
        <v>120</v>
      </c>
      <c r="I16" s="9">
        <v>0.08</v>
      </c>
      <c r="J16" s="9">
        <v>80</v>
      </c>
      <c r="K16" s="9">
        <v>0.1</v>
      </c>
      <c r="L16" s="9">
        <v>0.2</v>
      </c>
      <c r="M16" s="9">
        <v>36</v>
      </c>
      <c r="N16" s="9">
        <v>26</v>
      </c>
      <c r="O16" s="9">
        <v>22</v>
      </c>
      <c r="P16" s="9">
        <v>0.6</v>
      </c>
    </row>
    <row r="17" spans="2:16" ht="15.75" thickBot="1" x14ac:dyDescent="0.3">
      <c r="B17" s="10" t="s">
        <v>52</v>
      </c>
      <c r="C17" s="16" t="s">
        <v>26</v>
      </c>
      <c r="D17" s="10">
        <v>50</v>
      </c>
      <c r="E17" s="11">
        <v>3.8</v>
      </c>
      <c r="F17" s="11">
        <v>0.4</v>
      </c>
      <c r="G17" s="11">
        <v>24.6</v>
      </c>
      <c r="H17" s="11">
        <v>117.4</v>
      </c>
      <c r="I17" s="11">
        <v>5.3999999999999999E-2</v>
      </c>
      <c r="J17" s="11">
        <v>0</v>
      </c>
      <c r="K17" s="11">
        <v>0</v>
      </c>
      <c r="L17" s="11">
        <v>0.55000000000000004</v>
      </c>
      <c r="M17" s="11">
        <v>10</v>
      </c>
      <c r="N17" s="11">
        <v>32.5</v>
      </c>
      <c r="O17" s="11">
        <v>7</v>
      </c>
      <c r="P17" s="11">
        <v>0.55000000000000004</v>
      </c>
    </row>
    <row r="18" spans="2:16" ht="15.75" thickBot="1" x14ac:dyDescent="0.3">
      <c r="B18" s="12"/>
      <c r="C18" s="13" t="s">
        <v>21</v>
      </c>
      <c r="D18" s="14">
        <f t="shared" ref="D18:P18" si="0">SUM(D13:D17)</f>
        <v>570</v>
      </c>
      <c r="E18" s="14">
        <f t="shared" si="0"/>
        <v>29.419999999999998</v>
      </c>
      <c r="F18" s="14">
        <f t="shared" si="0"/>
        <v>17.899999999999999</v>
      </c>
      <c r="G18" s="14">
        <f t="shared" si="0"/>
        <v>88.34</v>
      </c>
      <c r="H18" s="14">
        <f t="shared" si="0"/>
        <v>730.4</v>
      </c>
      <c r="I18" s="14">
        <f t="shared" si="0"/>
        <v>0.25900000000000001</v>
      </c>
      <c r="J18" s="14">
        <f t="shared" si="0"/>
        <v>87.21</v>
      </c>
      <c r="K18" s="14">
        <f t="shared" si="0"/>
        <v>0.17499999999999999</v>
      </c>
      <c r="L18" s="14">
        <f t="shared" si="0"/>
        <v>5.57</v>
      </c>
      <c r="M18" s="14">
        <f t="shared" si="0"/>
        <v>117.37</v>
      </c>
      <c r="N18" s="14">
        <f t="shared" si="0"/>
        <v>203.34</v>
      </c>
      <c r="O18" s="14">
        <f t="shared" si="0"/>
        <v>187.48000000000002</v>
      </c>
      <c r="P18" s="14">
        <f t="shared" si="0"/>
        <v>3.75</v>
      </c>
    </row>
    <row r="19" spans="2:16" x14ac:dyDescent="0.25">
      <c r="B19" s="3"/>
      <c r="C19" s="6" t="s">
        <v>61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2:16" x14ac:dyDescent="0.25">
      <c r="B20" s="15">
        <v>4</v>
      </c>
      <c r="C20" s="16" t="s">
        <v>53</v>
      </c>
      <c r="D20" s="7">
        <v>30</v>
      </c>
      <c r="E20" s="9">
        <v>0.93</v>
      </c>
      <c r="F20" s="9">
        <v>0.06</v>
      </c>
      <c r="G20" s="9">
        <v>1.95</v>
      </c>
      <c r="H20" s="9">
        <v>12</v>
      </c>
      <c r="I20" s="9">
        <v>0.03</v>
      </c>
      <c r="J20" s="9">
        <v>3</v>
      </c>
      <c r="K20" s="9">
        <v>1.4999999999999999E-2</v>
      </c>
      <c r="L20" s="9">
        <v>0.06</v>
      </c>
      <c r="M20" s="9">
        <v>6</v>
      </c>
      <c r="N20" s="9">
        <v>18.600000000000001</v>
      </c>
      <c r="O20" s="9">
        <v>6.3</v>
      </c>
      <c r="P20" s="9">
        <v>0.21</v>
      </c>
    </row>
    <row r="21" spans="2:16" ht="30" x14ac:dyDescent="0.25">
      <c r="B21" s="15">
        <v>16</v>
      </c>
      <c r="C21" s="26" t="s">
        <v>51</v>
      </c>
      <c r="D21" s="7" t="s">
        <v>25</v>
      </c>
      <c r="E21" s="9">
        <v>5</v>
      </c>
      <c r="F21" s="9">
        <v>5.9</v>
      </c>
      <c r="G21" s="9">
        <v>10.51</v>
      </c>
      <c r="H21" s="9">
        <v>128</v>
      </c>
      <c r="I21" s="9">
        <v>7.0000000000000007E-2</v>
      </c>
      <c r="J21" s="9">
        <v>10.130000000000001</v>
      </c>
      <c r="K21" s="9">
        <v>0.21</v>
      </c>
      <c r="L21" s="9">
        <v>0</v>
      </c>
      <c r="M21" s="9">
        <v>59.6</v>
      </c>
      <c r="N21" s="9">
        <v>92.18</v>
      </c>
      <c r="O21" s="9">
        <v>31.06</v>
      </c>
      <c r="P21" s="9">
        <v>1.48</v>
      </c>
    </row>
    <row r="22" spans="2:16" x14ac:dyDescent="0.25">
      <c r="B22" s="15">
        <v>51</v>
      </c>
      <c r="C22" s="26" t="s">
        <v>119</v>
      </c>
      <c r="D22" s="7">
        <v>100</v>
      </c>
      <c r="E22" s="9">
        <v>19.25</v>
      </c>
      <c r="F22" s="9">
        <v>10.43</v>
      </c>
      <c r="G22" s="9">
        <v>4.87</v>
      </c>
      <c r="H22" s="9">
        <v>220</v>
      </c>
      <c r="I22" s="9">
        <v>0.08</v>
      </c>
      <c r="J22" s="9">
        <v>1.4E-2</v>
      </c>
      <c r="K22" s="9">
        <v>3.7999999999999999E-2</v>
      </c>
      <c r="L22" s="9">
        <v>1.4</v>
      </c>
      <c r="M22" s="9">
        <v>152.97999999999999</v>
      </c>
      <c r="N22" s="9">
        <v>133.99</v>
      </c>
      <c r="O22" s="9">
        <v>50.91</v>
      </c>
      <c r="P22" s="9">
        <v>0.88300000000000001</v>
      </c>
    </row>
    <row r="23" spans="2:16" x14ac:dyDescent="0.25">
      <c r="B23" s="7">
        <v>52</v>
      </c>
      <c r="C23" s="8" t="s">
        <v>118</v>
      </c>
      <c r="D23" s="7">
        <v>150</v>
      </c>
      <c r="E23" s="9">
        <v>2.79</v>
      </c>
      <c r="F23" s="9">
        <v>7.21</v>
      </c>
      <c r="G23" s="9">
        <v>26.56</v>
      </c>
      <c r="H23" s="9">
        <v>184</v>
      </c>
      <c r="I23" s="9">
        <v>0.05</v>
      </c>
      <c r="J23" s="9">
        <v>4.08</v>
      </c>
      <c r="K23" s="9">
        <v>1.67</v>
      </c>
      <c r="L23" s="9">
        <v>0</v>
      </c>
      <c r="M23" s="9">
        <v>29.74</v>
      </c>
      <c r="N23" s="9">
        <v>83.66</v>
      </c>
      <c r="O23" s="9">
        <v>42.88</v>
      </c>
      <c r="P23" s="9">
        <v>0.86</v>
      </c>
    </row>
    <row r="24" spans="2:16" x14ac:dyDescent="0.25">
      <c r="B24" s="15">
        <v>19</v>
      </c>
      <c r="C24" s="16" t="s">
        <v>95</v>
      </c>
      <c r="D24" s="7">
        <v>200</v>
      </c>
      <c r="E24" s="9">
        <v>1.92</v>
      </c>
      <c r="F24" s="9">
        <v>0.11</v>
      </c>
      <c r="G24" s="9">
        <v>38.83</v>
      </c>
      <c r="H24" s="9">
        <v>166</v>
      </c>
      <c r="I24" s="9">
        <v>0.04</v>
      </c>
      <c r="J24" s="9">
        <v>1.48</v>
      </c>
      <c r="K24" s="9">
        <v>0.1</v>
      </c>
      <c r="L24" s="9">
        <v>0</v>
      </c>
      <c r="M24" s="9">
        <v>68.8</v>
      </c>
      <c r="N24" s="9">
        <v>54.02</v>
      </c>
      <c r="O24" s="9">
        <v>40.85</v>
      </c>
      <c r="P24" s="9">
        <v>1.24</v>
      </c>
    </row>
    <row r="25" spans="2:16" x14ac:dyDescent="0.25">
      <c r="B25" s="10" t="s">
        <v>52</v>
      </c>
      <c r="C25" s="16" t="s">
        <v>26</v>
      </c>
      <c r="D25" s="10">
        <v>50</v>
      </c>
      <c r="E25" s="11">
        <v>3.8</v>
      </c>
      <c r="F25" s="11">
        <v>0.4</v>
      </c>
      <c r="G25" s="11">
        <v>24.6</v>
      </c>
      <c r="H25" s="11">
        <v>117.4</v>
      </c>
      <c r="I25" s="11">
        <v>5.3999999999999999E-2</v>
      </c>
      <c r="J25" s="11">
        <v>0</v>
      </c>
      <c r="K25" s="11">
        <v>0</v>
      </c>
      <c r="L25" s="11">
        <v>0.55000000000000004</v>
      </c>
      <c r="M25" s="11">
        <v>10</v>
      </c>
      <c r="N25" s="11">
        <v>32.5</v>
      </c>
      <c r="O25" s="11">
        <v>7</v>
      </c>
      <c r="P25" s="11">
        <v>0.55000000000000004</v>
      </c>
    </row>
    <row r="26" spans="2:16" ht="15.75" thickBot="1" x14ac:dyDescent="0.3">
      <c r="B26" s="15" t="s">
        <v>52</v>
      </c>
      <c r="C26" s="16" t="s">
        <v>27</v>
      </c>
      <c r="D26" s="7">
        <v>50</v>
      </c>
      <c r="E26" s="9">
        <v>3.3</v>
      </c>
      <c r="F26" s="9">
        <v>0.6</v>
      </c>
      <c r="G26" s="9">
        <v>16.7</v>
      </c>
      <c r="H26" s="9">
        <v>87</v>
      </c>
      <c r="I26" s="9">
        <v>0.09</v>
      </c>
      <c r="J26" s="9">
        <v>0</v>
      </c>
      <c r="K26" s="9">
        <v>0</v>
      </c>
      <c r="L26" s="9">
        <v>0</v>
      </c>
      <c r="M26" s="9">
        <v>17.5</v>
      </c>
      <c r="N26" s="9">
        <v>79</v>
      </c>
      <c r="O26" s="9">
        <v>23.5</v>
      </c>
      <c r="P26" s="9">
        <v>1.95</v>
      </c>
    </row>
    <row r="27" spans="2:16" ht="15.75" thickBot="1" x14ac:dyDescent="0.3">
      <c r="B27" s="12"/>
      <c r="C27" s="13" t="s">
        <v>21</v>
      </c>
      <c r="D27" s="14">
        <f t="shared" ref="D27:P27" si="1">SUM(D20:D26)</f>
        <v>580</v>
      </c>
      <c r="E27" s="14">
        <f t="shared" si="1"/>
        <v>36.989999999999995</v>
      </c>
      <c r="F27" s="14">
        <f t="shared" si="1"/>
        <v>24.71</v>
      </c>
      <c r="G27" s="14">
        <f t="shared" si="1"/>
        <v>124.02</v>
      </c>
      <c r="H27" s="14">
        <f t="shared" si="1"/>
        <v>914.4</v>
      </c>
      <c r="I27" s="14">
        <f t="shared" si="1"/>
        <v>0.41399999999999992</v>
      </c>
      <c r="J27" s="14">
        <f t="shared" si="1"/>
        <v>18.704000000000001</v>
      </c>
      <c r="K27" s="14">
        <f t="shared" si="1"/>
        <v>2.0329999999999999</v>
      </c>
      <c r="L27" s="14">
        <f t="shared" si="1"/>
        <v>2.0099999999999998</v>
      </c>
      <c r="M27" s="14">
        <f t="shared" si="1"/>
        <v>344.62</v>
      </c>
      <c r="N27" s="14">
        <f t="shared" si="1"/>
        <v>493.95</v>
      </c>
      <c r="O27" s="14">
        <f t="shared" si="1"/>
        <v>202.5</v>
      </c>
      <c r="P27" s="14">
        <f t="shared" si="1"/>
        <v>7.173</v>
      </c>
    </row>
    <row r="28" spans="2:16" x14ac:dyDescent="0.25">
      <c r="B28" s="17"/>
      <c r="C28" s="18" t="s">
        <v>28</v>
      </c>
      <c r="D28" s="19">
        <f t="shared" ref="D28:P28" si="2">D27+D18</f>
        <v>1150</v>
      </c>
      <c r="E28" s="28">
        <f t="shared" si="2"/>
        <v>66.41</v>
      </c>
      <c r="F28" s="28">
        <f t="shared" si="2"/>
        <v>42.61</v>
      </c>
      <c r="G28" s="28">
        <f t="shared" si="2"/>
        <v>212.36</v>
      </c>
      <c r="H28" s="28">
        <f t="shared" si="2"/>
        <v>1644.8</v>
      </c>
      <c r="I28" s="28">
        <f t="shared" si="2"/>
        <v>0.67299999999999993</v>
      </c>
      <c r="J28" s="28">
        <f t="shared" si="2"/>
        <v>105.91399999999999</v>
      </c>
      <c r="K28" s="28">
        <f t="shared" si="2"/>
        <v>2.2079999999999997</v>
      </c>
      <c r="L28" s="28">
        <f t="shared" si="2"/>
        <v>7.58</v>
      </c>
      <c r="M28" s="28">
        <f t="shared" si="2"/>
        <v>461.99</v>
      </c>
      <c r="N28" s="28">
        <f t="shared" si="2"/>
        <v>697.29</v>
      </c>
      <c r="O28" s="28">
        <f t="shared" si="2"/>
        <v>389.98</v>
      </c>
      <c r="P28" s="28">
        <f t="shared" si="2"/>
        <v>10.923</v>
      </c>
    </row>
    <row r="29" spans="2:16" x14ac:dyDescent="0.25">
      <c r="B29" s="16"/>
      <c r="C29" s="43" t="s">
        <v>29</v>
      </c>
      <c r="D29" s="44"/>
      <c r="E29" s="21">
        <v>46.2</v>
      </c>
      <c r="F29" s="21">
        <v>47.4</v>
      </c>
      <c r="G29" s="21">
        <v>201</v>
      </c>
      <c r="H29" s="21">
        <v>1415</v>
      </c>
      <c r="I29" s="21">
        <v>0.72</v>
      </c>
      <c r="J29" s="21">
        <v>36</v>
      </c>
      <c r="K29" s="21">
        <v>0.42</v>
      </c>
      <c r="L29" s="21">
        <v>6</v>
      </c>
      <c r="M29" s="21">
        <v>660</v>
      </c>
      <c r="N29" s="21">
        <v>990</v>
      </c>
      <c r="O29" s="21">
        <v>150</v>
      </c>
      <c r="P29" s="21">
        <v>7.2</v>
      </c>
    </row>
    <row r="30" spans="2:16" x14ac:dyDescent="0.25">
      <c r="B30" s="16"/>
      <c r="C30" s="22" t="s">
        <v>30</v>
      </c>
      <c r="D30" s="23"/>
      <c r="E30" s="24">
        <f>E28*100/E29</f>
        <v>143.74458874458873</v>
      </c>
      <c r="F30" s="24">
        <f t="shared" ref="F30:P30" si="3">F28*100/F29</f>
        <v>89.894514767932492</v>
      </c>
      <c r="G30" s="24">
        <f t="shared" si="3"/>
        <v>105.65174129353234</v>
      </c>
      <c r="H30" s="24">
        <f t="shared" si="3"/>
        <v>116.24028268551237</v>
      </c>
      <c r="I30" s="24">
        <f t="shared" si="3"/>
        <v>93.472222222222229</v>
      </c>
      <c r="J30" s="24">
        <f t="shared" si="3"/>
        <v>294.20555555555552</v>
      </c>
      <c r="K30" s="24">
        <f t="shared" si="3"/>
        <v>525.71428571428567</v>
      </c>
      <c r="L30" s="24">
        <f t="shared" si="3"/>
        <v>126.33333333333333</v>
      </c>
      <c r="M30" s="24">
        <f t="shared" si="3"/>
        <v>69.99848484848485</v>
      </c>
      <c r="N30" s="24">
        <f t="shared" si="3"/>
        <v>70.433333333333337</v>
      </c>
      <c r="O30" s="24">
        <f t="shared" si="3"/>
        <v>259.98666666666668</v>
      </c>
      <c r="P30" s="24">
        <f t="shared" si="3"/>
        <v>151.70833333333331</v>
      </c>
    </row>
  </sheetData>
  <mergeCells count="8">
    <mergeCell ref="M9:P9"/>
    <mergeCell ref="C29:D29"/>
    <mergeCell ref="B9:B10"/>
    <mergeCell ref="C9:C10"/>
    <mergeCell ref="D9:D10"/>
    <mergeCell ref="E9:G9"/>
    <mergeCell ref="H9:H10"/>
    <mergeCell ref="I9:L9"/>
  </mergeCells>
  <pageMargins left="0.11811023622047245" right="0.11811023622047245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Пон</vt:lpstr>
      <vt:lpstr>Вт</vt:lpstr>
      <vt:lpstr>Среда</vt:lpstr>
      <vt:lpstr>Чт</vt:lpstr>
      <vt:lpstr>Пт</vt:lpstr>
      <vt:lpstr>Пон2</vt:lpstr>
      <vt:lpstr>Вт2</vt:lpstr>
      <vt:lpstr>Среда2</vt:lpstr>
      <vt:lpstr>Чт2</vt:lpstr>
      <vt:lpstr>Пт2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2021-10-20T12:14:21Z</cp:lastPrinted>
  <dcterms:created xsi:type="dcterms:W3CDTF">2018-09-07T06:44:27Z</dcterms:created>
  <dcterms:modified xsi:type="dcterms:W3CDTF">2022-02-27T14:42:13Z</dcterms:modified>
</cp:coreProperties>
</file>